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6"/>
  </bookViews>
  <sheets>
    <sheet name="Góly" sheetId="1" r:id="rId1"/>
    <sheet name="Asistence" sheetId="2" r:id="rId2"/>
    <sheet name="Minutáž" sheetId="3" r:id="rId3"/>
    <sheet name="G_jaro" sheetId="4" r:id="rId4"/>
    <sheet name="A_jaro" sheetId="5" r:id="rId5"/>
    <sheet name="M_jaro" sheetId="6" r:id="rId6"/>
    <sheet name="Celkem" sheetId="7" r:id="rId7"/>
  </sheets>
  <calcPr calcId="125725"/>
</workbook>
</file>

<file path=xl/calcChain.xml><?xml version="1.0" encoding="utf-8"?>
<calcChain xmlns="http://schemas.openxmlformats.org/spreadsheetml/2006/main">
  <c r="R4" i="7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3"/>
  <c r="N12" l="1"/>
  <c r="N13"/>
  <c r="N14"/>
  <c r="N15"/>
  <c r="N16"/>
  <c r="N17"/>
  <c r="N18"/>
  <c r="N19"/>
  <c r="N20"/>
  <c r="N21"/>
  <c r="N22"/>
  <c r="N23"/>
  <c r="N24"/>
  <c r="N25"/>
  <c r="N26"/>
  <c r="M12"/>
  <c r="M13"/>
  <c r="M14"/>
  <c r="M15"/>
  <c r="M16"/>
  <c r="M17"/>
  <c r="M18"/>
  <c r="M19"/>
  <c r="M20"/>
  <c r="M21"/>
  <c r="M22"/>
  <c r="M23"/>
  <c r="M24"/>
  <c r="M25"/>
  <c r="M26"/>
  <c r="O11"/>
  <c r="O12"/>
  <c r="O13"/>
  <c r="O14"/>
  <c r="O15"/>
  <c r="O16"/>
  <c r="O17"/>
  <c r="O18"/>
  <c r="O19"/>
  <c r="O20"/>
  <c r="O21"/>
  <c r="O22"/>
  <c r="O23"/>
  <c r="O24"/>
  <c r="O25"/>
  <c r="O26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3"/>
  <c r="O4"/>
  <c r="O5"/>
  <c r="O6"/>
  <c r="O7"/>
  <c r="O8"/>
  <c r="O9"/>
  <c r="O10"/>
  <c r="O3"/>
  <c r="N4"/>
  <c r="N5"/>
  <c r="N6"/>
  <c r="N7"/>
  <c r="N8"/>
  <c r="N9"/>
  <c r="N10"/>
  <c r="N11"/>
  <c r="N3"/>
  <c r="M4"/>
  <c r="M5"/>
  <c r="M6"/>
  <c r="M7"/>
  <c r="M8"/>
  <c r="M9"/>
  <c r="M10"/>
  <c r="M11"/>
  <c r="M3"/>
  <c r="P24" i="6"/>
  <c r="N24"/>
  <c r="L24"/>
  <c r="R25" i="4"/>
  <c r="K24"/>
  <c r="K24" i="6"/>
  <c r="J24"/>
  <c r="I24" i="5"/>
  <c r="I24" i="4"/>
  <c r="I25"/>
  <c r="I24" i="6"/>
  <c r="Q24"/>
  <c r="O24"/>
  <c r="M24"/>
  <c r="H24"/>
  <c r="G24"/>
  <c r="F24"/>
  <c r="E24"/>
  <c r="D24"/>
  <c r="C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Q24" i="5"/>
  <c r="P24"/>
  <c r="O24"/>
  <c r="N24"/>
  <c r="M24"/>
  <c r="L24"/>
  <c r="K24"/>
  <c r="J24"/>
  <c r="H24"/>
  <c r="G24"/>
  <c r="F24"/>
  <c r="E24"/>
  <c r="D24"/>
  <c r="C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R20" i="4"/>
  <c r="R21"/>
  <c r="R22"/>
  <c r="R24" i="5" l="1"/>
  <c r="R24" i="6"/>
  <c r="Q24" i="4"/>
  <c r="P24"/>
  <c r="O24"/>
  <c r="N24"/>
  <c r="M24"/>
  <c r="L24"/>
  <c r="J24"/>
  <c r="H24"/>
  <c r="G24"/>
  <c r="F24"/>
  <c r="E24"/>
  <c r="D24"/>
  <c r="C24"/>
  <c r="R23"/>
  <c r="R19"/>
  <c r="R18"/>
  <c r="R17"/>
  <c r="R16"/>
  <c r="R15"/>
  <c r="R14"/>
  <c r="R13"/>
  <c r="R12"/>
  <c r="R11"/>
  <c r="R10"/>
  <c r="R9"/>
  <c r="R8"/>
  <c r="R7"/>
  <c r="R6"/>
  <c r="R5"/>
  <c r="R4"/>
  <c r="R3"/>
  <c r="R2"/>
  <c r="P23" i="3"/>
  <c r="Q23"/>
  <c r="O23"/>
  <c r="N23"/>
  <c r="M23"/>
  <c r="L23"/>
  <c r="K23"/>
  <c r="J23"/>
  <c r="I23"/>
  <c r="H23"/>
  <c r="G23"/>
  <c r="F23"/>
  <c r="E23"/>
  <c r="D23"/>
  <c r="C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R3" i="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"/>
  <c r="P23"/>
  <c r="Q23"/>
  <c r="R3" i="1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"/>
  <c r="N23"/>
  <c r="O23"/>
  <c r="P23"/>
  <c r="Q23"/>
  <c r="D23" i="2"/>
  <c r="E23"/>
  <c r="F23"/>
  <c r="G23"/>
  <c r="H23"/>
  <c r="I23"/>
  <c r="J23"/>
  <c r="K23"/>
  <c r="L23"/>
  <c r="M23"/>
  <c r="N23"/>
  <c r="O23"/>
  <c r="C23"/>
  <c r="D23" i="1"/>
  <c r="E23"/>
  <c r="F23"/>
  <c r="G23"/>
  <c r="H23"/>
  <c r="I23"/>
  <c r="J23"/>
  <c r="K23"/>
  <c r="L23"/>
  <c r="M23"/>
  <c r="C23"/>
  <c r="R24" i="4" l="1"/>
  <c r="R23" i="3"/>
  <c r="R23" i="2"/>
  <c r="R23" i="1"/>
</calcChain>
</file>

<file path=xl/sharedStrings.xml><?xml version="1.0" encoding="utf-8"?>
<sst xmlns="http://schemas.openxmlformats.org/spreadsheetml/2006/main" count="439" uniqueCount="79">
  <si>
    <t xml:space="preserve">Petr </t>
  </si>
  <si>
    <t>Helík</t>
  </si>
  <si>
    <t>Matyáš</t>
  </si>
  <si>
    <t>Krejčí</t>
  </si>
  <si>
    <t>Tomáš</t>
  </si>
  <si>
    <t>Hampl</t>
  </si>
  <si>
    <t xml:space="preserve">David </t>
  </si>
  <si>
    <t>Makovský</t>
  </si>
  <si>
    <t>Janatka</t>
  </si>
  <si>
    <t>Dominik</t>
  </si>
  <si>
    <t>Astaloš</t>
  </si>
  <si>
    <t>Václav</t>
  </si>
  <si>
    <t>Šťovíček</t>
  </si>
  <si>
    <t>Strniště</t>
  </si>
  <si>
    <t>Jakub</t>
  </si>
  <si>
    <t>Němec</t>
  </si>
  <si>
    <t>Fingerhut</t>
  </si>
  <si>
    <t xml:space="preserve">Adam </t>
  </si>
  <si>
    <t>Tichý</t>
  </si>
  <si>
    <t>Radek</t>
  </si>
  <si>
    <t>Miřatský</t>
  </si>
  <si>
    <t>Filip</t>
  </si>
  <si>
    <t>Urban</t>
  </si>
  <si>
    <t>Jašurek</t>
  </si>
  <si>
    <t>Pavel</t>
  </si>
  <si>
    <t>Zahradníček</t>
  </si>
  <si>
    <t>Marek</t>
  </si>
  <si>
    <t>Brodský</t>
  </si>
  <si>
    <t>Jan</t>
  </si>
  <si>
    <t>Plaček</t>
  </si>
  <si>
    <t>Jaroslav</t>
  </si>
  <si>
    <t>Škoda</t>
  </si>
  <si>
    <t>Vítězslav</t>
  </si>
  <si>
    <t>Jindřich</t>
  </si>
  <si>
    <t>Kasal</t>
  </si>
  <si>
    <t>Stanislav</t>
  </si>
  <si>
    <t>Sedlčany</t>
  </si>
  <si>
    <t>Celkem</t>
  </si>
  <si>
    <t>Čelakovice</t>
  </si>
  <si>
    <t>Rakovník</t>
  </si>
  <si>
    <t>Říčany</t>
  </si>
  <si>
    <t>Mělník</t>
  </si>
  <si>
    <t>Příbram</t>
  </si>
  <si>
    <t>Beroun</t>
  </si>
  <si>
    <t>Mnichovo Hradiště</t>
  </si>
  <si>
    <t>Nymburk</t>
  </si>
  <si>
    <t>Velim</t>
  </si>
  <si>
    <t>Poděbrady</t>
  </si>
  <si>
    <t>Hořovicko</t>
  </si>
  <si>
    <t>Brandýs</t>
  </si>
  <si>
    <t xml:space="preserve">Vlašim </t>
  </si>
  <si>
    <t>Kunice</t>
  </si>
  <si>
    <t>vyloučení</t>
  </si>
  <si>
    <t>Základ</t>
  </si>
  <si>
    <t>Zápasy</t>
  </si>
  <si>
    <t>Martin</t>
  </si>
  <si>
    <t>Javůrek</t>
  </si>
  <si>
    <t>Sklenář</t>
  </si>
  <si>
    <t xml:space="preserve">Tomáš </t>
  </si>
  <si>
    <t>Vrtiška</t>
  </si>
  <si>
    <t>Zdislav</t>
  </si>
  <si>
    <t>Ciolek</t>
  </si>
  <si>
    <t>Patrik</t>
  </si>
  <si>
    <t>Brdlík</t>
  </si>
  <si>
    <t>Šiler</t>
  </si>
  <si>
    <t>Kuliš</t>
  </si>
  <si>
    <t>MSK</t>
  </si>
  <si>
    <t>Kárník</t>
  </si>
  <si>
    <t>Nejezchleba</t>
  </si>
  <si>
    <t>Podzim</t>
  </si>
  <si>
    <t>JARO</t>
  </si>
  <si>
    <t>PODZIM</t>
  </si>
  <si>
    <t>Minuty</t>
  </si>
  <si>
    <t>Asistence</t>
  </si>
  <si>
    <t>Góly</t>
  </si>
  <si>
    <t>CELKEM</t>
  </si>
  <si>
    <t xml:space="preserve">Jakub </t>
  </si>
  <si>
    <t>Statistiky  Neratovice U15 2015/16</t>
  </si>
  <si>
    <t>Kanadské body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</si>
</sst>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1" fillId="0" borderId="7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16" xfId="0" applyFont="1" applyFill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3" xfId="0" applyFont="1" applyBorder="1"/>
    <xf numFmtId="0" fontId="1" fillId="0" borderId="0" xfId="0" applyFont="1" applyBorder="1"/>
    <xf numFmtId="0" fontId="1" fillId="4" borderId="17" xfId="0" applyFont="1" applyFill="1" applyBorder="1"/>
    <xf numFmtId="0" fontId="1" fillId="4" borderId="13" xfId="0" applyFont="1" applyFill="1" applyBorder="1"/>
    <xf numFmtId="0" fontId="1" fillId="4" borderId="18" xfId="0" applyFont="1" applyFill="1" applyBorder="1"/>
    <xf numFmtId="0" fontId="1" fillId="0" borderId="4" xfId="0" applyFont="1" applyBorder="1"/>
    <xf numFmtId="0" fontId="1" fillId="3" borderId="13" xfId="0" applyFont="1" applyFill="1" applyBorder="1"/>
    <xf numFmtId="0" fontId="1" fillId="2" borderId="18" xfId="0" applyFont="1" applyFill="1" applyBorder="1"/>
    <xf numFmtId="0" fontId="1" fillId="0" borderId="0" xfId="0" applyFont="1" applyFill="1"/>
    <xf numFmtId="0" fontId="1" fillId="2" borderId="17" xfId="0" applyFont="1" applyFill="1" applyBorder="1"/>
    <xf numFmtId="0" fontId="1" fillId="2" borderId="13" xfId="0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0" fontId="1" fillId="0" borderId="5" xfId="0" applyFont="1" applyBorder="1"/>
    <xf numFmtId="0" fontId="1" fillId="0" borderId="8" xfId="0" applyFont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0" borderId="6" xfId="0" applyFont="1" applyBorder="1"/>
    <xf numFmtId="0" fontId="1" fillId="0" borderId="10" xfId="0" applyFont="1" applyFill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22" xfId="0" applyFont="1" applyBorder="1"/>
    <xf numFmtId="0" fontId="1" fillId="0" borderId="25" xfId="0" applyFont="1" applyBorder="1"/>
    <xf numFmtId="0" fontId="1" fillId="0" borderId="17" xfId="0" applyFont="1" applyBorder="1"/>
    <xf numFmtId="0" fontId="1" fillId="0" borderId="13" xfId="0" applyFont="1" applyBorder="1"/>
    <xf numFmtId="0" fontId="1" fillId="0" borderId="23" xfId="0" applyFont="1" applyBorder="1"/>
    <xf numFmtId="0" fontId="1" fillId="0" borderId="26" xfId="0" applyFont="1" applyBorder="1"/>
    <xf numFmtId="0" fontId="1" fillId="5" borderId="26" xfId="0" applyFont="1" applyFill="1" applyBorder="1"/>
    <xf numFmtId="0" fontId="1" fillId="0" borderId="13" xfId="0" applyFont="1" applyFill="1" applyBorder="1"/>
    <xf numFmtId="0" fontId="1" fillId="2" borderId="26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4" xfId="0" applyFont="1" applyBorder="1"/>
    <xf numFmtId="0" fontId="1" fillId="2" borderId="27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6" xfId="0" applyFont="1" applyBorder="1"/>
    <xf numFmtId="0" fontId="1" fillId="6" borderId="25" xfId="0" applyFont="1" applyFill="1" applyBorder="1"/>
    <xf numFmtId="0" fontId="1" fillId="0" borderId="18" xfId="0" applyFont="1" applyBorder="1"/>
    <xf numFmtId="0" fontId="1" fillId="6" borderId="26" xfId="0" applyFont="1" applyFill="1" applyBorder="1"/>
    <xf numFmtId="0" fontId="1" fillId="0" borderId="21" xfId="0" applyFont="1" applyBorder="1"/>
    <xf numFmtId="0" fontId="1" fillId="0" borderId="9" xfId="0" applyFont="1" applyFill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25" xfId="0" applyFont="1" applyFill="1" applyBorder="1"/>
    <xf numFmtId="0" fontId="1" fillId="0" borderId="26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>
      <selection activeCell="R2" sqref="R2:R22"/>
    </sheetView>
  </sheetViews>
  <sheetFormatPr defaultRowHeight="15"/>
  <cols>
    <col min="2" max="2" width="12.28515625" bestFit="1" customWidth="1"/>
    <col min="4" max="4" width="10.5703125" bestFit="1" customWidth="1"/>
    <col min="10" max="10" width="17.85546875" bestFit="1" customWidth="1"/>
    <col min="13" max="13" width="10.5703125" bestFit="1" customWidth="1"/>
    <col min="14" max="14" width="9.85546875" bestFit="1" customWidth="1"/>
  </cols>
  <sheetData>
    <row r="1" spans="1:18" ht="16.5" thickBot="1">
      <c r="A1" s="2"/>
      <c r="B1" s="2"/>
      <c r="C1" s="2" t="s">
        <v>36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  <c r="K1" s="2" t="s">
        <v>45</v>
      </c>
      <c r="L1" s="2" t="s">
        <v>46</v>
      </c>
      <c r="M1" s="2" t="s">
        <v>47</v>
      </c>
      <c r="N1" s="2" t="s">
        <v>48</v>
      </c>
      <c r="O1" s="2" t="s">
        <v>49</v>
      </c>
      <c r="P1" s="2" t="s">
        <v>50</v>
      </c>
      <c r="Q1" s="2" t="s">
        <v>51</v>
      </c>
      <c r="R1" s="2" t="s">
        <v>37</v>
      </c>
    </row>
    <row r="2" spans="1:18" ht="15.75">
      <c r="A2" s="3" t="s">
        <v>0</v>
      </c>
      <c r="B2" s="4" t="s">
        <v>1</v>
      </c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  <c r="R2" s="34">
        <f>SUM(C2:Q2)</f>
        <v>0</v>
      </c>
    </row>
    <row r="3" spans="1:18" ht="15.75">
      <c r="A3" s="10" t="s">
        <v>2</v>
      </c>
      <c r="B3" s="11" t="s">
        <v>3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38">
        <f t="shared" ref="R3:R22" si="0">SUM(C3:Q3)</f>
        <v>0</v>
      </c>
    </row>
    <row r="4" spans="1:18" ht="15.75">
      <c r="A4" s="10" t="s">
        <v>4</v>
      </c>
      <c r="B4" s="11" t="s">
        <v>5</v>
      </c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8">
        <f t="shared" si="0"/>
        <v>0</v>
      </c>
    </row>
    <row r="5" spans="1:18" ht="15.75">
      <c r="A5" s="10" t="s">
        <v>6</v>
      </c>
      <c r="B5" s="11" t="s">
        <v>7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38">
        <f t="shared" si="0"/>
        <v>0</v>
      </c>
    </row>
    <row r="6" spans="1:18" ht="15.75">
      <c r="A6" s="10" t="s">
        <v>4</v>
      </c>
      <c r="B6" s="11" t="s">
        <v>8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38">
        <f t="shared" si="0"/>
        <v>0</v>
      </c>
    </row>
    <row r="7" spans="1:18" ht="15.75">
      <c r="A7" s="10" t="s">
        <v>9</v>
      </c>
      <c r="B7" s="11" t="s">
        <v>10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>
        <v>1</v>
      </c>
      <c r="O7" s="36"/>
      <c r="P7" s="36"/>
      <c r="Q7" s="37"/>
      <c r="R7" s="39">
        <f t="shared" si="0"/>
        <v>1</v>
      </c>
    </row>
    <row r="8" spans="1:18" ht="15.75">
      <c r="A8" s="10" t="s">
        <v>11</v>
      </c>
      <c r="B8" s="11" t="s">
        <v>12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  <c r="R8" s="38">
        <f t="shared" si="0"/>
        <v>0</v>
      </c>
    </row>
    <row r="9" spans="1:18" ht="15.75">
      <c r="A9" s="10" t="s">
        <v>0</v>
      </c>
      <c r="B9" s="11" t="s">
        <v>13</v>
      </c>
      <c r="C9" s="35">
        <v>1</v>
      </c>
      <c r="D9" s="36"/>
      <c r="E9" s="36"/>
      <c r="F9" s="36">
        <v>1</v>
      </c>
      <c r="G9" s="36"/>
      <c r="H9" s="36"/>
      <c r="I9" s="36">
        <v>2</v>
      </c>
      <c r="J9" s="36">
        <v>3</v>
      </c>
      <c r="K9" s="40">
        <v>1</v>
      </c>
      <c r="L9" s="36"/>
      <c r="M9" s="36"/>
      <c r="N9" s="36"/>
      <c r="O9" s="36"/>
      <c r="P9" s="36">
        <v>1</v>
      </c>
      <c r="Q9" s="37">
        <v>1</v>
      </c>
      <c r="R9" s="41">
        <f t="shared" si="0"/>
        <v>10</v>
      </c>
    </row>
    <row r="10" spans="1:18" ht="15.75">
      <c r="A10" s="10" t="s">
        <v>14</v>
      </c>
      <c r="B10" s="11" t="s">
        <v>15</v>
      </c>
      <c r="C10" s="35">
        <v>5</v>
      </c>
      <c r="D10" s="36">
        <v>4</v>
      </c>
      <c r="E10" s="36">
        <v>6</v>
      </c>
      <c r="F10" s="40">
        <v>2</v>
      </c>
      <c r="G10" s="36"/>
      <c r="H10" s="40">
        <v>1</v>
      </c>
      <c r="I10" s="40">
        <v>1</v>
      </c>
      <c r="J10" s="36"/>
      <c r="K10" s="36"/>
      <c r="L10" s="36"/>
      <c r="M10" s="36"/>
      <c r="N10" s="36">
        <v>2</v>
      </c>
      <c r="O10" s="36"/>
      <c r="P10" s="36"/>
      <c r="Q10" s="37"/>
      <c r="R10" s="41">
        <f t="shared" si="0"/>
        <v>21</v>
      </c>
    </row>
    <row r="11" spans="1:18" ht="15.75">
      <c r="A11" s="10" t="s">
        <v>4</v>
      </c>
      <c r="B11" s="11" t="s">
        <v>16</v>
      </c>
      <c r="C11" s="35"/>
      <c r="D11" s="36"/>
      <c r="E11" s="36"/>
      <c r="F11" s="36"/>
      <c r="G11" s="36">
        <v>1</v>
      </c>
      <c r="H11" s="36"/>
      <c r="I11" s="36"/>
      <c r="J11" s="36"/>
      <c r="K11" s="36"/>
      <c r="L11" s="36"/>
      <c r="M11" s="36"/>
      <c r="N11" s="36"/>
      <c r="O11" s="36"/>
      <c r="P11" s="36">
        <v>2</v>
      </c>
      <c r="Q11" s="37"/>
      <c r="R11" s="39">
        <f t="shared" si="0"/>
        <v>3</v>
      </c>
    </row>
    <row r="12" spans="1:18" ht="15.75">
      <c r="A12" s="10" t="s">
        <v>17</v>
      </c>
      <c r="B12" s="11" t="s">
        <v>18</v>
      </c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>
        <v>1</v>
      </c>
      <c r="R12" s="39">
        <f t="shared" si="0"/>
        <v>1</v>
      </c>
    </row>
    <row r="13" spans="1:18" ht="15.75">
      <c r="A13" s="10" t="s">
        <v>19</v>
      </c>
      <c r="B13" s="11" t="s">
        <v>20</v>
      </c>
      <c r="C13" s="35"/>
      <c r="D13" s="36"/>
      <c r="E13" s="36">
        <v>1</v>
      </c>
      <c r="F13" s="36"/>
      <c r="G13" s="36"/>
      <c r="H13" s="36"/>
      <c r="I13" s="36">
        <v>1</v>
      </c>
      <c r="J13" s="36"/>
      <c r="K13" s="36"/>
      <c r="L13" s="36"/>
      <c r="M13" s="36"/>
      <c r="N13" s="36"/>
      <c r="O13" s="36"/>
      <c r="P13" s="36">
        <v>1</v>
      </c>
      <c r="Q13" s="37"/>
      <c r="R13" s="39">
        <f t="shared" si="0"/>
        <v>3</v>
      </c>
    </row>
    <row r="14" spans="1:18" ht="15.75">
      <c r="A14" s="10" t="s">
        <v>21</v>
      </c>
      <c r="B14" s="11" t="s">
        <v>22</v>
      </c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  <c r="R14" s="38">
        <f t="shared" si="0"/>
        <v>0</v>
      </c>
    </row>
    <row r="15" spans="1:18" ht="15.75">
      <c r="A15" s="10" t="s">
        <v>22</v>
      </c>
      <c r="B15" s="11" t="s">
        <v>23</v>
      </c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38">
        <f t="shared" si="0"/>
        <v>0</v>
      </c>
    </row>
    <row r="16" spans="1:18" ht="15.75">
      <c r="A16" s="10" t="s">
        <v>24</v>
      </c>
      <c r="B16" s="11" t="s">
        <v>25</v>
      </c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8">
        <f t="shared" si="0"/>
        <v>0</v>
      </c>
    </row>
    <row r="17" spans="1:18" ht="15.75">
      <c r="A17" s="10" t="s">
        <v>26</v>
      </c>
      <c r="B17" s="11" t="s">
        <v>27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/>
      <c r="R17" s="38">
        <f t="shared" si="0"/>
        <v>0</v>
      </c>
    </row>
    <row r="18" spans="1:18" ht="15.75">
      <c r="A18" s="10" t="s">
        <v>28</v>
      </c>
      <c r="B18" s="11" t="s">
        <v>29</v>
      </c>
      <c r="C18" s="35"/>
      <c r="D18" s="36"/>
      <c r="E18" s="36"/>
      <c r="F18" s="36"/>
      <c r="G18" s="36">
        <v>1</v>
      </c>
      <c r="H18" s="36"/>
      <c r="I18" s="36"/>
      <c r="J18" s="36">
        <v>1</v>
      </c>
      <c r="K18" s="36"/>
      <c r="L18" s="36"/>
      <c r="M18" s="36"/>
      <c r="N18" s="36"/>
      <c r="O18" s="36"/>
      <c r="P18" s="36">
        <v>1</v>
      </c>
      <c r="Q18" s="37"/>
      <c r="R18" s="39">
        <f t="shared" si="0"/>
        <v>3</v>
      </c>
    </row>
    <row r="19" spans="1:18" ht="15.75">
      <c r="A19" s="10" t="s">
        <v>30</v>
      </c>
      <c r="B19" s="11" t="s">
        <v>31</v>
      </c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  <c r="R19" s="38">
        <f t="shared" si="0"/>
        <v>0</v>
      </c>
    </row>
    <row r="20" spans="1:18" ht="15.75">
      <c r="A20" s="10" t="s">
        <v>32</v>
      </c>
      <c r="B20" s="11" t="s">
        <v>33</v>
      </c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  <c r="R20" s="38">
        <f t="shared" si="0"/>
        <v>0</v>
      </c>
    </row>
    <row r="21" spans="1:18" ht="15.75">
      <c r="A21" s="10" t="s">
        <v>2</v>
      </c>
      <c r="B21" s="11" t="s">
        <v>34</v>
      </c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>
        <v>1</v>
      </c>
      <c r="R21" s="39">
        <f t="shared" si="0"/>
        <v>1</v>
      </c>
    </row>
    <row r="22" spans="1:18" ht="16.5" thickBot="1">
      <c r="A22" s="23" t="s">
        <v>6</v>
      </c>
      <c r="B22" s="24" t="s">
        <v>35</v>
      </c>
      <c r="C22" s="42">
        <v>1</v>
      </c>
      <c r="D22" s="43"/>
      <c r="E22" s="43">
        <v>1</v>
      </c>
      <c r="F22" s="43">
        <v>2</v>
      </c>
      <c r="G22" s="43">
        <v>1</v>
      </c>
      <c r="H22" s="43"/>
      <c r="I22" s="43">
        <v>1</v>
      </c>
      <c r="J22" s="43">
        <v>1</v>
      </c>
      <c r="K22" s="43"/>
      <c r="L22" s="43"/>
      <c r="M22" s="43">
        <v>1</v>
      </c>
      <c r="N22" s="43"/>
      <c r="O22" s="43">
        <v>1</v>
      </c>
      <c r="P22" s="43">
        <v>2</v>
      </c>
      <c r="Q22" s="44">
        <v>4</v>
      </c>
      <c r="R22" s="45">
        <f t="shared" si="0"/>
        <v>15</v>
      </c>
    </row>
    <row r="23" spans="1:18" ht="16.5" thickBot="1">
      <c r="A23" s="29" t="s">
        <v>37</v>
      </c>
      <c r="B23" s="30"/>
      <c r="C23" s="46">
        <f>SUM(C2:C22)</f>
        <v>7</v>
      </c>
      <c r="D23" s="47">
        <f t="shared" ref="D23:M23" si="1">SUM(D2:D22)</f>
        <v>4</v>
      </c>
      <c r="E23" s="47">
        <f t="shared" si="1"/>
        <v>8</v>
      </c>
      <c r="F23" s="47">
        <f t="shared" si="1"/>
        <v>5</v>
      </c>
      <c r="G23" s="47">
        <f t="shared" si="1"/>
        <v>3</v>
      </c>
      <c r="H23" s="47">
        <f t="shared" si="1"/>
        <v>1</v>
      </c>
      <c r="I23" s="47">
        <f t="shared" si="1"/>
        <v>5</v>
      </c>
      <c r="J23" s="47">
        <f t="shared" si="1"/>
        <v>5</v>
      </c>
      <c r="K23" s="47">
        <f t="shared" si="1"/>
        <v>1</v>
      </c>
      <c r="L23" s="47">
        <f t="shared" si="1"/>
        <v>0</v>
      </c>
      <c r="M23" s="47">
        <f t="shared" si="1"/>
        <v>1</v>
      </c>
      <c r="N23" s="47">
        <f t="shared" ref="N23" si="2">SUM(N2:N22)</f>
        <v>3</v>
      </c>
      <c r="O23" s="47">
        <f t="shared" ref="O23" si="3">SUM(O2:O22)</f>
        <v>1</v>
      </c>
      <c r="P23" s="47">
        <f t="shared" ref="P23" si="4">SUM(P2:P22)</f>
        <v>7</v>
      </c>
      <c r="Q23" s="30">
        <f t="shared" ref="Q23" si="5">SUM(Q2:Q22)</f>
        <v>7</v>
      </c>
      <c r="R23" s="28">
        <f t="shared" ref="R23" si="6">SUM(R2:R22)</f>
        <v>58</v>
      </c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>
      <selection activeCell="R2" sqref="R2:R22"/>
    </sheetView>
  </sheetViews>
  <sheetFormatPr defaultRowHeight="15"/>
  <cols>
    <col min="2" max="2" width="12.28515625" bestFit="1" customWidth="1"/>
    <col min="4" max="4" width="10.5703125" bestFit="1" customWidth="1"/>
    <col min="10" max="10" width="17.85546875" bestFit="1" customWidth="1"/>
    <col min="13" max="13" width="10.5703125" bestFit="1" customWidth="1"/>
    <col min="14" max="14" width="9.85546875" bestFit="1" customWidth="1"/>
  </cols>
  <sheetData>
    <row r="1" spans="1:18" ht="16.5" thickBot="1">
      <c r="A1" s="2"/>
      <c r="B1" s="2"/>
      <c r="C1" s="2" t="s">
        <v>36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  <c r="K1" s="2" t="s">
        <v>45</v>
      </c>
      <c r="L1" s="2" t="s">
        <v>46</v>
      </c>
      <c r="M1" s="2" t="s">
        <v>47</v>
      </c>
      <c r="N1" s="2" t="s">
        <v>48</v>
      </c>
      <c r="O1" s="2" t="s">
        <v>49</v>
      </c>
      <c r="P1" s="2" t="s">
        <v>50</v>
      </c>
      <c r="Q1" s="2" t="s">
        <v>51</v>
      </c>
      <c r="R1" s="2" t="s">
        <v>37</v>
      </c>
    </row>
    <row r="2" spans="1:18" ht="15.75">
      <c r="A2" s="3" t="s">
        <v>0</v>
      </c>
      <c r="B2" s="4" t="s">
        <v>1</v>
      </c>
      <c r="C2" s="31"/>
      <c r="D2" s="32"/>
      <c r="E2" s="32">
        <v>1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48"/>
      <c r="R2" s="49">
        <f>SUM(C2:Q2)</f>
        <v>1</v>
      </c>
    </row>
    <row r="3" spans="1:18" ht="15.75">
      <c r="A3" s="10" t="s">
        <v>2</v>
      </c>
      <c r="B3" s="11" t="s">
        <v>3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50"/>
      <c r="R3" s="38">
        <f t="shared" ref="R3:R22" si="0">SUM(C3:Q3)</f>
        <v>0</v>
      </c>
    </row>
    <row r="4" spans="1:18" ht="15.75">
      <c r="A4" s="10" t="s">
        <v>4</v>
      </c>
      <c r="B4" s="11" t="s">
        <v>5</v>
      </c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50"/>
      <c r="R4" s="38">
        <f t="shared" si="0"/>
        <v>0</v>
      </c>
    </row>
    <row r="5" spans="1:18" ht="15.75">
      <c r="A5" s="10" t="s">
        <v>6</v>
      </c>
      <c r="B5" s="11" t="s">
        <v>7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50"/>
      <c r="R5" s="38">
        <f t="shared" si="0"/>
        <v>0</v>
      </c>
    </row>
    <row r="6" spans="1:18" ht="15.75">
      <c r="A6" s="10" t="s">
        <v>4</v>
      </c>
      <c r="B6" s="11" t="s">
        <v>8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50"/>
      <c r="R6" s="38">
        <f t="shared" si="0"/>
        <v>0</v>
      </c>
    </row>
    <row r="7" spans="1:18" ht="15.75">
      <c r="A7" s="10" t="s">
        <v>9</v>
      </c>
      <c r="B7" s="11" t="s">
        <v>10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50"/>
      <c r="R7" s="38">
        <f t="shared" si="0"/>
        <v>0</v>
      </c>
    </row>
    <row r="8" spans="1:18" ht="15.75">
      <c r="A8" s="10" t="s">
        <v>11</v>
      </c>
      <c r="B8" s="11" t="s">
        <v>12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50"/>
      <c r="R8" s="38">
        <f t="shared" si="0"/>
        <v>0</v>
      </c>
    </row>
    <row r="9" spans="1:18" ht="15.75">
      <c r="A9" s="10" t="s">
        <v>0</v>
      </c>
      <c r="B9" s="11" t="s">
        <v>13</v>
      </c>
      <c r="C9" s="35">
        <v>1</v>
      </c>
      <c r="D9" s="36">
        <v>2</v>
      </c>
      <c r="E9" s="36">
        <v>2</v>
      </c>
      <c r="F9" s="36"/>
      <c r="G9" s="36"/>
      <c r="H9" s="36"/>
      <c r="I9" s="36"/>
      <c r="J9" s="36">
        <v>1</v>
      </c>
      <c r="K9" s="36"/>
      <c r="L9" s="36"/>
      <c r="M9" s="36"/>
      <c r="N9" s="36">
        <v>1</v>
      </c>
      <c r="O9" s="36"/>
      <c r="P9" s="36"/>
      <c r="Q9" s="50">
        <v>3</v>
      </c>
      <c r="R9" s="41">
        <f t="shared" si="0"/>
        <v>10</v>
      </c>
    </row>
    <row r="10" spans="1:18" ht="15.75">
      <c r="A10" s="10" t="s">
        <v>14</v>
      </c>
      <c r="B10" s="11" t="s">
        <v>15</v>
      </c>
      <c r="C10" s="35">
        <v>1</v>
      </c>
      <c r="D10" s="36"/>
      <c r="E10" s="36">
        <v>1</v>
      </c>
      <c r="F10" s="36">
        <v>1</v>
      </c>
      <c r="G10" s="40">
        <v>1</v>
      </c>
      <c r="H10" s="36"/>
      <c r="I10" s="40">
        <v>1</v>
      </c>
      <c r="J10" s="36"/>
      <c r="K10" s="36"/>
      <c r="L10" s="36"/>
      <c r="M10" s="36"/>
      <c r="N10" s="36"/>
      <c r="O10" s="36"/>
      <c r="P10" s="36"/>
      <c r="Q10" s="50"/>
      <c r="R10" s="39">
        <f t="shared" si="0"/>
        <v>5</v>
      </c>
    </row>
    <row r="11" spans="1:18" ht="15.75">
      <c r="A11" s="10" t="s">
        <v>4</v>
      </c>
      <c r="B11" s="11" t="s">
        <v>16</v>
      </c>
      <c r="C11" s="35">
        <v>1</v>
      </c>
      <c r="D11" s="36">
        <v>1</v>
      </c>
      <c r="E11" s="36">
        <v>1</v>
      </c>
      <c r="F11" s="36"/>
      <c r="G11" s="36"/>
      <c r="H11" s="40">
        <v>1</v>
      </c>
      <c r="I11" s="40">
        <v>1</v>
      </c>
      <c r="J11" s="36"/>
      <c r="K11" s="36">
        <v>1</v>
      </c>
      <c r="L11" s="36"/>
      <c r="M11" s="36"/>
      <c r="N11" s="36">
        <v>1</v>
      </c>
      <c r="O11" s="36"/>
      <c r="P11" s="36"/>
      <c r="Q11" s="50"/>
      <c r="R11" s="39">
        <f t="shared" si="0"/>
        <v>7</v>
      </c>
    </row>
    <row r="12" spans="1:18" ht="15.75">
      <c r="A12" s="10" t="s">
        <v>17</v>
      </c>
      <c r="B12" s="11" t="s">
        <v>18</v>
      </c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50">
        <v>3</v>
      </c>
      <c r="R12" s="51">
        <f t="shared" si="0"/>
        <v>3</v>
      </c>
    </row>
    <row r="13" spans="1:18" ht="15.75">
      <c r="A13" s="10" t="s">
        <v>19</v>
      </c>
      <c r="B13" s="11" t="s">
        <v>20</v>
      </c>
      <c r="C13" s="35"/>
      <c r="D13" s="36"/>
      <c r="E13" s="36">
        <v>1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50"/>
      <c r="R13" s="51">
        <f t="shared" si="0"/>
        <v>1</v>
      </c>
    </row>
    <row r="14" spans="1:18" ht="15.75">
      <c r="A14" s="10" t="s">
        <v>21</v>
      </c>
      <c r="B14" s="11" t="s">
        <v>22</v>
      </c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50"/>
      <c r="R14" s="38">
        <f t="shared" si="0"/>
        <v>0</v>
      </c>
    </row>
    <row r="15" spans="1:18" ht="15.75">
      <c r="A15" s="10" t="s">
        <v>22</v>
      </c>
      <c r="B15" s="11" t="s">
        <v>23</v>
      </c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50"/>
      <c r="R15" s="38">
        <f t="shared" si="0"/>
        <v>0</v>
      </c>
    </row>
    <row r="16" spans="1:18" ht="15.75">
      <c r="A16" s="10" t="s">
        <v>24</v>
      </c>
      <c r="B16" s="11" t="s">
        <v>25</v>
      </c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50"/>
      <c r="R16" s="38">
        <f t="shared" si="0"/>
        <v>0</v>
      </c>
    </row>
    <row r="17" spans="1:18" ht="15.75">
      <c r="A17" s="10" t="s">
        <v>26</v>
      </c>
      <c r="B17" s="11" t="s">
        <v>27</v>
      </c>
      <c r="C17" s="35"/>
      <c r="D17" s="36"/>
      <c r="E17" s="36">
        <v>1</v>
      </c>
      <c r="F17" s="36"/>
      <c r="G17" s="36">
        <v>1</v>
      </c>
      <c r="H17" s="36"/>
      <c r="I17" s="36"/>
      <c r="J17" s="36"/>
      <c r="K17" s="36"/>
      <c r="L17" s="36"/>
      <c r="M17" s="36"/>
      <c r="N17" s="36"/>
      <c r="O17" s="36"/>
      <c r="P17" s="36"/>
      <c r="Q17" s="50"/>
      <c r="R17" s="51">
        <f t="shared" si="0"/>
        <v>2</v>
      </c>
    </row>
    <row r="18" spans="1:18" ht="15.75">
      <c r="A18" s="10" t="s">
        <v>28</v>
      </c>
      <c r="B18" s="11" t="s">
        <v>29</v>
      </c>
      <c r="C18" s="35"/>
      <c r="D18" s="36"/>
      <c r="E18" s="36"/>
      <c r="F18" s="36">
        <v>1</v>
      </c>
      <c r="G18" s="36"/>
      <c r="H18" s="36"/>
      <c r="I18" s="36"/>
      <c r="J18" s="36"/>
      <c r="K18" s="36"/>
      <c r="L18" s="36"/>
      <c r="M18" s="36"/>
      <c r="N18" s="36"/>
      <c r="O18" s="36">
        <v>1</v>
      </c>
      <c r="P18" s="36"/>
      <c r="Q18" s="50"/>
      <c r="R18" s="51">
        <f t="shared" si="0"/>
        <v>2</v>
      </c>
    </row>
    <row r="19" spans="1:18" ht="15.75">
      <c r="A19" s="10" t="s">
        <v>30</v>
      </c>
      <c r="B19" s="11" t="s">
        <v>31</v>
      </c>
      <c r="C19" s="35"/>
      <c r="D19" s="36"/>
      <c r="E19" s="36"/>
      <c r="F19" s="36"/>
      <c r="G19" s="36"/>
      <c r="H19" s="36"/>
      <c r="I19" s="36">
        <v>1</v>
      </c>
      <c r="J19" s="36"/>
      <c r="K19" s="36"/>
      <c r="L19" s="36"/>
      <c r="M19" s="36"/>
      <c r="N19" s="36"/>
      <c r="O19" s="36"/>
      <c r="P19" s="36"/>
      <c r="Q19" s="50"/>
      <c r="R19" s="51">
        <f t="shared" si="0"/>
        <v>1</v>
      </c>
    </row>
    <row r="20" spans="1:18" ht="15.75">
      <c r="A20" s="10" t="s">
        <v>32</v>
      </c>
      <c r="B20" s="11" t="s">
        <v>33</v>
      </c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50"/>
      <c r="R20" s="38">
        <f t="shared" si="0"/>
        <v>0</v>
      </c>
    </row>
    <row r="21" spans="1:18" ht="15.75">
      <c r="A21" s="10" t="s">
        <v>2</v>
      </c>
      <c r="B21" s="11" t="s">
        <v>34</v>
      </c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50"/>
      <c r="R21" s="38">
        <f t="shared" si="0"/>
        <v>0</v>
      </c>
    </row>
    <row r="22" spans="1:18" ht="16.5" thickBot="1">
      <c r="A22" s="23" t="s">
        <v>6</v>
      </c>
      <c r="B22" s="24" t="s">
        <v>35</v>
      </c>
      <c r="C22" s="42">
        <v>2</v>
      </c>
      <c r="D22" s="43"/>
      <c r="E22" s="43">
        <v>1</v>
      </c>
      <c r="F22" s="43">
        <v>2</v>
      </c>
      <c r="G22" s="43">
        <v>1</v>
      </c>
      <c r="H22" s="43"/>
      <c r="I22" s="43">
        <v>2</v>
      </c>
      <c r="J22" s="43">
        <v>5</v>
      </c>
      <c r="K22" s="43"/>
      <c r="L22" s="43"/>
      <c r="M22" s="43"/>
      <c r="N22" s="43">
        <v>1</v>
      </c>
      <c r="O22" s="43"/>
      <c r="P22" s="43"/>
      <c r="Q22" s="52">
        <v>1</v>
      </c>
      <c r="R22" s="45">
        <f t="shared" si="0"/>
        <v>15</v>
      </c>
    </row>
    <row r="23" spans="1:18" ht="16.5" thickBot="1">
      <c r="A23" s="29" t="s">
        <v>37</v>
      </c>
      <c r="B23" s="47"/>
      <c r="C23" s="46">
        <f>SUM(C2:C22)</f>
        <v>5</v>
      </c>
      <c r="D23" s="47">
        <f t="shared" ref="D23:O23" si="1">SUM(D2:D22)</f>
        <v>3</v>
      </c>
      <c r="E23" s="47">
        <f t="shared" si="1"/>
        <v>8</v>
      </c>
      <c r="F23" s="47">
        <f t="shared" si="1"/>
        <v>4</v>
      </c>
      <c r="G23" s="47">
        <f t="shared" si="1"/>
        <v>3</v>
      </c>
      <c r="H23" s="47">
        <f t="shared" si="1"/>
        <v>1</v>
      </c>
      <c r="I23" s="47">
        <f t="shared" si="1"/>
        <v>5</v>
      </c>
      <c r="J23" s="47">
        <f t="shared" si="1"/>
        <v>6</v>
      </c>
      <c r="K23" s="47">
        <f t="shared" si="1"/>
        <v>1</v>
      </c>
      <c r="L23" s="47">
        <f t="shared" si="1"/>
        <v>0</v>
      </c>
      <c r="M23" s="47">
        <f t="shared" si="1"/>
        <v>0</v>
      </c>
      <c r="N23" s="47">
        <f t="shared" si="1"/>
        <v>3</v>
      </c>
      <c r="O23" s="47">
        <f t="shared" si="1"/>
        <v>1</v>
      </c>
      <c r="P23" s="47">
        <f t="shared" ref="P23" si="2">SUM(P2:P22)</f>
        <v>0</v>
      </c>
      <c r="Q23" s="30">
        <f t="shared" ref="Q23" si="3">SUM(Q2:Q22)</f>
        <v>7</v>
      </c>
      <c r="R23" s="53">
        <f>SUM(R2:R22)</f>
        <v>47</v>
      </c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topLeftCell="C1" workbookViewId="0">
      <selection activeCell="T2" sqref="T2:T22"/>
    </sheetView>
  </sheetViews>
  <sheetFormatPr defaultRowHeight="15"/>
  <cols>
    <col min="2" max="2" width="11.5703125" bestFit="1" customWidth="1"/>
    <col min="4" max="4" width="10.5703125" bestFit="1" customWidth="1"/>
    <col min="10" max="10" width="17.85546875" bestFit="1" customWidth="1"/>
    <col min="13" max="13" width="10.5703125" bestFit="1" customWidth="1"/>
    <col min="14" max="14" width="9.5703125" customWidth="1"/>
  </cols>
  <sheetData>
    <row r="1" spans="1:21" ht="16.5" thickBot="1">
      <c r="A1" s="2"/>
      <c r="B1" s="2"/>
      <c r="C1" s="2" t="s">
        <v>36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  <c r="K1" s="2" t="s">
        <v>45</v>
      </c>
      <c r="L1" s="2" t="s">
        <v>46</v>
      </c>
      <c r="M1" s="2" t="s">
        <v>47</v>
      </c>
      <c r="N1" s="2" t="s">
        <v>48</v>
      </c>
      <c r="O1" s="2" t="s">
        <v>49</v>
      </c>
      <c r="P1" s="2" t="s">
        <v>50</v>
      </c>
      <c r="Q1" s="2" t="s">
        <v>51</v>
      </c>
      <c r="R1" s="2" t="s">
        <v>37</v>
      </c>
      <c r="S1" s="2" t="s">
        <v>54</v>
      </c>
      <c r="T1" s="2" t="s">
        <v>53</v>
      </c>
    </row>
    <row r="2" spans="1:21" ht="15.75">
      <c r="A2" s="3" t="s">
        <v>0</v>
      </c>
      <c r="B2" s="4" t="s">
        <v>1</v>
      </c>
      <c r="C2" s="5">
        <v>70</v>
      </c>
      <c r="D2" s="6">
        <v>70</v>
      </c>
      <c r="E2" s="6">
        <v>70</v>
      </c>
      <c r="F2" s="6">
        <v>70</v>
      </c>
      <c r="G2" s="6">
        <v>70</v>
      </c>
      <c r="H2" s="6">
        <v>70</v>
      </c>
      <c r="I2" s="6">
        <v>57</v>
      </c>
      <c r="J2" s="6">
        <v>70</v>
      </c>
      <c r="K2" s="6">
        <v>70</v>
      </c>
      <c r="L2" s="6">
        <v>70</v>
      </c>
      <c r="M2" s="6">
        <v>70</v>
      </c>
      <c r="N2" s="6">
        <v>70</v>
      </c>
      <c r="O2" s="6">
        <v>70</v>
      </c>
      <c r="P2" s="6">
        <v>55</v>
      </c>
      <c r="Q2" s="7">
        <v>0</v>
      </c>
      <c r="R2" s="8">
        <f>SUM(C2:Q2)</f>
        <v>952</v>
      </c>
      <c r="S2" s="9">
        <v>15</v>
      </c>
      <c r="T2" s="9">
        <v>15</v>
      </c>
      <c r="U2" s="1"/>
    </row>
    <row r="3" spans="1:21" ht="15.75">
      <c r="A3" s="10" t="s">
        <v>2</v>
      </c>
      <c r="B3" s="11" t="s">
        <v>3</v>
      </c>
      <c r="C3" s="12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4">
        <v>0</v>
      </c>
      <c r="R3" s="15">
        <f t="shared" ref="R3:R22" si="0">SUM(C3:Q3)</f>
        <v>0</v>
      </c>
      <c r="S3" s="9">
        <v>0</v>
      </c>
      <c r="T3" s="9">
        <v>0</v>
      </c>
      <c r="U3" s="1"/>
    </row>
    <row r="4" spans="1:21" ht="15.75">
      <c r="A4" s="10" t="s">
        <v>4</v>
      </c>
      <c r="B4" s="11" t="s">
        <v>5</v>
      </c>
      <c r="C4" s="12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6">
        <v>13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6">
        <v>15</v>
      </c>
      <c r="Q4" s="17">
        <v>70</v>
      </c>
      <c r="R4" s="15">
        <f t="shared" si="0"/>
        <v>98</v>
      </c>
      <c r="S4" s="9">
        <v>2</v>
      </c>
      <c r="T4" s="18">
        <v>0</v>
      </c>
      <c r="U4" s="1"/>
    </row>
    <row r="5" spans="1:21" ht="15.75">
      <c r="A5" s="10" t="s">
        <v>6</v>
      </c>
      <c r="B5" s="11" t="s">
        <v>7</v>
      </c>
      <c r="C5" s="19">
        <v>70</v>
      </c>
      <c r="D5" s="20">
        <v>70</v>
      </c>
      <c r="E5" s="20">
        <v>70</v>
      </c>
      <c r="F5" s="13">
        <v>0</v>
      </c>
      <c r="G5" s="20">
        <v>70</v>
      </c>
      <c r="H5" s="20">
        <v>70</v>
      </c>
      <c r="I5" s="20">
        <v>70</v>
      </c>
      <c r="J5" s="20">
        <v>70</v>
      </c>
      <c r="K5" s="20">
        <v>70</v>
      </c>
      <c r="L5" s="20">
        <v>70</v>
      </c>
      <c r="M5" s="20">
        <v>56</v>
      </c>
      <c r="N5" s="13">
        <v>0</v>
      </c>
      <c r="O5" s="20">
        <v>60</v>
      </c>
      <c r="P5" s="20">
        <v>70</v>
      </c>
      <c r="Q5" s="17">
        <v>70</v>
      </c>
      <c r="R5" s="15">
        <f t="shared" si="0"/>
        <v>886</v>
      </c>
      <c r="S5" s="9">
        <v>13</v>
      </c>
      <c r="T5" s="9">
        <v>13</v>
      </c>
      <c r="U5" s="1"/>
    </row>
    <row r="6" spans="1:21" ht="15.75">
      <c r="A6" s="10" t="s">
        <v>4</v>
      </c>
      <c r="B6" s="11" t="s">
        <v>8</v>
      </c>
      <c r="C6" s="12">
        <v>0</v>
      </c>
      <c r="D6" s="16">
        <v>30</v>
      </c>
      <c r="E6" s="16">
        <v>20</v>
      </c>
      <c r="F6" s="20">
        <v>70</v>
      </c>
      <c r="G6" s="20">
        <v>35</v>
      </c>
      <c r="H6" s="16">
        <v>6</v>
      </c>
      <c r="I6" s="20">
        <v>70</v>
      </c>
      <c r="J6" s="20">
        <v>70</v>
      </c>
      <c r="K6" s="20">
        <v>70</v>
      </c>
      <c r="L6" s="20">
        <v>70</v>
      </c>
      <c r="M6" s="20">
        <v>70</v>
      </c>
      <c r="N6" s="13">
        <v>0</v>
      </c>
      <c r="O6" s="20">
        <v>35</v>
      </c>
      <c r="P6" s="20">
        <v>70</v>
      </c>
      <c r="Q6" s="14">
        <v>0</v>
      </c>
      <c r="R6" s="15">
        <f t="shared" si="0"/>
        <v>616</v>
      </c>
      <c r="S6" s="18">
        <v>12</v>
      </c>
      <c r="T6" s="18">
        <v>9</v>
      </c>
      <c r="U6" s="1"/>
    </row>
    <row r="7" spans="1:21" ht="15.75">
      <c r="A7" s="10" t="s">
        <v>9</v>
      </c>
      <c r="B7" s="11" t="s">
        <v>10</v>
      </c>
      <c r="C7" s="19">
        <v>70</v>
      </c>
      <c r="D7" s="20">
        <v>57</v>
      </c>
      <c r="E7" s="13">
        <v>0</v>
      </c>
      <c r="F7" s="13">
        <v>0</v>
      </c>
      <c r="G7" s="13">
        <v>0</v>
      </c>
      <c r="H7" s="13">
        <v>0</v>
      </c>
      <c r="I7" s="16">
        <v>21</v>
      </c>
      <c r="J7" s="20">
        <v>35</v>
      </c>
      <c r="K7" s="16">
        <v>35</v>
      </c>
      <c r="L7" s="20">
        <v>70</v>
      </c>
      <c r="M7" s="20">
        <v>65</v>
      </c>
      <c r="N7" s="20">
        <v>64</v>
      </c>
      <c r="O7" s="20">
        <v>70</v>
      </c>
      <c r="P7" s="13">
        <v>0</v>
      </c>
      <c r="Q7" s="14">
        <v>0</v>
      </c>
      <c r="R7" s="15">
        <f t="shared" si="0"/>
        <v>487</v>
      </c>
      <c r="S7" s="18">
        <v>9</v>
      </c>
      <c r="T7" s="18">
        <v>7</v>
      </c>
      <c r="U7" s="1"/>
    </row>
    <row r="8" spans="1:21" ht="15.75">
      <c r="A8" s="10" t="s">
        <v>11</v>
      </c>
      <c r="B8" s="11" t="s">
        <v>12</v>
      </c>
      <c r="C8" s="21">
        <v>25</v>
      </c>
      <c r="D8" s="16">
        <v>19</v>
      </c>
      <c r="E8" s="16">
        <v>28</v>
      </c>
      <c r="F8" s="16">
        <v>5</v>
      </c>
      <c r="G8" s="16">
        <v>1</v>
      </c>
      <c r="H8" s="16">
        <v>6</v>
      </c>
      <c r="I8" s="16">
        <v>17</v>
      </c>
      <c r="J8" s="16">
        <v>20</v>
      </c>
      <c r="K8" s="13">
        <v>0</v>
      </c>
      <c r="L8" s="16">
        <v>5</v>
      </c>
      <c r="M8" s="16">
        <v>5</v>
      </c>
      <c r="N8" s="16">
        <v>6</v>
      </c>
      <c r="O8" s="16">
        <v>10</v>
      </c>
      <c r="P8" s="16">
        <v>15</v>
      </c>
      <c r="Q8" s="17">
        <v>35</v>
      </c>
      <c r="R8" s="15">
        <f t="shared" si="0"/>
        <v>197</v>
      </c>
      <c r="S8" s="9">
        <v>14</v>
      </c>
      <c r="T8" s="18">
        <v>1</v>
      </c>
      <c r="U8" s="1"/>
    </row>
    <row r="9" spans="1:21" ht="15.75">
      <c r="A9" s="10" t="s">
        <v>0</v>
      </c>
      <c r="B9" s="11" t="s">
        <v>13</v>
      </c>
      <c r="C9" s="19">
        <v>70</v>
      </c>
      <c r="D9" s="20">
        <v>63</v>
      </c>
      <c r="E9" s="20">
        <v>70</v>
      </c>
      <c r="F9" s="20">
        <v>70</v>
      </c>
      <c r="G9" s="20">
        <v>70</v>
      </c>
      <c r="H9" s="20">
        <v>70</v>
      </c>
      <c r="I9" s="20">
        <v>70</v>
      </c>
      <c r="J9" s="20">
        <v>70</v>
      </c>
      <c r="K9" s="20">
        <v>40</v>
      </c>
      <c r="L9" s="13">
        <v>0</v>
      </c>
      <c r="M9" s="13">
        <v>0</v>
      </c>
      <c r="N9" s="20">
        <v>35</v>
      </c>
      <c r="O9" s="13">
        <v>0</v>
      </c>
      <c r="P9" s="20">
        <v>52</v>
      </c>
      <c r="Q9" s="17">
        <v>70</v>
      </c>
      <c r="R9" s="15">
        <f t="shared" si="0"/>
        <v>750</v>
      </c>
      <c r="S9" s="9">
        <v>12</v>
      </c>
      <c r="T9" s="18">
        <v>12</v>
      </c>
      <c r="U9" s="1"/>
    </row>
    <row r="10" spans="1:21" ht="15.75">
      <c r="A10" s="10" t="s">
        <v>14</v>
      </c>
      <c r="B10" s="11" t="s">
        <v>15</v>
      </c>
      <c r="C10" s="19">
        <v>70</v>
      </c>
      <c r="D10" s="20">
        <v>63</v>
      </c>
      <c r="E10" s="20">
        <v>60</v>
      </c>
      <c r="F10" s="20">
        <v>65</v>
      </c>
      <c r="G10" s="20">
        <v>69</v>
      </c>
      <c r="H10" s="20">
        <v>61</v>
      </c>
      <c r="I10" s="20">
        <v>70</v>
      </c>
      <c r="J10" s="20">
        <v>70</v>
      </c>
      <c r="K10" s="20">
        <v>70</v>
      </c>
      <c r="L10" s="20">
        <v>70</v>
      </c>
      <c r="M10" s="20">
        <v>33</v>
      </c>
      <c r="N10" s="20">
        <v>70</v>
      </c>
      <c r="O10" s="20">
        <v>70</v>
      </c>
      <c r="P10" s="20">
        <v>39</v>
      </c>
      <c r="Q10" s="14">
        <v>0</v>
      </c>
      <c r="R10" s="15">
        <f t="shared" si="0"/>
        <v>880</v>
      </c>
      <c r="S10" s="9">
        <v>14</v>
      </c>
      <c r="T10" s="18">
        <v>14</v>
      </c>
      <c r="U10" s="1"/>
    </row>
    <row r="11" spans="1:21" ht="15.75">
      <c r="A11" s="10" t="s">
        <v>4</v>
      </c>
      <c r="B11" s="11" t="s">
        <v>16</v>
      </c>
      <c r="C11" s="21">
        <v>30</v>
      </c>
      <c r="D11" s="16">
        <v>30</v>
      </c>
      <c r="E11" s="20">
        <v>55</v>
      </c>
      <c r="F11" s="20">
        <v>42</v>
      </c>
      <c r="G11" s="20">
        <v>35</v>
      </c>
      <c r="H11" s="20">
        <v>64</v>
      </c>
      <c r="I11" s="20">
        <v>70</v>
      </c>
      <c r="J11" s="20">
        <v>70</v>
      </c>
      <c r="K11" s="20">
        <v>57</v>
      </c>
      <c r="L11" s="20">
        <v>70</v>
      </c>
      <c r="M11" s="20">
        <v>70</v>
      </c>
      <c r="N11" s="20">
        <v>70</v>
      </c>
      <c r="O11" s="20">
        <v>60</v>
      </c>
      <c r="P11" s="20">
        <v>55</v>
      </c>
      <c r="Q11" s="14">
        <v>0</v>
      </c>
      <c r="R11" s="15">
        <f t="shared" si="0"/>
        <v>778</v>
      </c>
      <c r="S11" s="9">
        <v>14</v>
      </c>
      <c r="T11" s="18">
        <v>12</v>
      </c>
      <c r="U11" s="1"/>
    </row>
    <row r="12" spans="1:21" ht="15.75">
      <c r="A12" s="10" t="s">
        <v>17</v>
      </c>
      <c r="B12" s="11" t="s">
        <v>18</v>
      </c>
      <c r="C12" s="19">
        <v>70</v>
      </c>
      <c r="D12" s="20">
        <v>70</v>
      </c>
      <c r="E12" s="20">
        <v>70</v>
      </c>
      <c r="F12" s="20">
        <v>70</v>
      </c>
      <c r="G12" s="20">
        <v>70</v>
      </c>
      <c r="H12" s="20">
        <v>61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20">
        <v>70</v>
      </c>
      <c r="O12" s="20">
        <v>70</v>
      </c>
      <c r="P12" s="20">
        <v>70</v>
      </c>
      <c r="Q12" s="17">
        <v>70</v>
      </c>
      <c r="R12" s="15">
        <f t="shared" si="0"/>
        <v>691</v>
      </c>
      <c r="S12" s="9">
        <v>10</v>
      </c>
      <c r="T12" s="9">
        <v>10</v>
      </c>
      <c r="U12" s="1"/>
    </row>
    <row r="13" spans="1:21" ht="15.75">
      <c r="A13" s="10" t="s">
        <v>19</v>
      </c>
      <c r="B13" s="11" t="s">
        <v>20</v>
      </c>
      <c r="C13" s="19">
        <v>40</v>
      </c>
      <c r="D13" s="16">
        <v>30</v>
      </c>
      <c r="E13" s="20">
        <v>35</v>
      </c>
      <c r="F13" s="16">
        <v>27</v>
      </c>
      <c r="G13" s="16">
        <v>35</v>
      </c>
      <c r="H13" s="16">
        <v>9</v>
      </c>
      <c r="I13" s="16">
        <v>21</v>
      </c>
      <c r="J13" s="13">
        <v>0</v>
      </c>
      <c r="K13" s="20">
        <v>35</v>
      </c>
      <c r="L13" s="16">
        <v>15</v>
      </c>
      <c r="M13" s="16">
        <v>23</v>
      </c>
      <c r="N13" s="16">
        <v>35</v>
      </c>
      <c r="O13" s="20">
        <v>35</v>
      </c>
      <c r="P13" s="16">
        <v>31</v>
      </c>
      <c r="Q13" s="22">
        <v>35</v>
      </c>
      <c r="R13" s="15">
        <f t="shared" si="0"/>
        <v>406</v>
      </c>
      <c r="S13" s="9">
        <v>14</v>
      </c>
      <c r="T13" s="18">
        <v>4</v>
      </c>
      <c r="U13" s="1"/>
    </row>
    <row r="14" spans="1:21" ht="15.75">
      <c r="A14" s="10" t="s">
        <v>21</v>
      </c>
      <c r="B14" s="11" t="s">
        <v>22</v>
      </c>
      <c r="C14" s="19">
        <v>70</v>
      </c>
      <c r="D14" s="20">
        <v>51</v>
      </c>
      <c r="E14" s="20">
        <v>55</v>
      </c>
      <c r="F14" s="20">
        <v>70</v>
      </c>
      <c r="G14" s="20">
        <v>70</v>
      </c>
      <c r="H14" s="20">
        <v>64</v>
      </c>
      <c r="I14" s="20">
        <v>49</v>
      </c>
      <c r="J14" s="13">
        <v>0</v>
      </c>
      <c r="K14" s="16">
        <v>35</v>
      </c>
      <c r="L14" s="20">
        <v>55</v>
      </c>
      <c r="M14" s="20">
        <v>70</v>
      </c>
      <c r="N14" s="20">
        <v>45</v>
      </c>
      <c r="O14" s="16">
        <v>35</v>
      </c>
      <c r="P14" s="20">
        <v>35</v>
      </c>
      <c r="Q14" s="17">
        <v>70</v>
      </c>
      <c r="R14" s="15">
        <f t="shared" si="0"/>
        <v>774</v>
      </c>
      <c r="S14" s="9">
        <v>14</v>
      </c>
      <c r="T14" s="18">
        <v>12</v>
      </c>
      <c r="U14" s="1"/>
    </row>
    <row r="15" spans="1:21" ht="15.75">
      <c r="A15" s="10" t="s">
        <v>22</v>
      </c>
      <c r="B15" s="11" t="s">
        <v>23</v>
      </c>
      <c r="C15" s="12">
        <v>0</v>
      </c>
      <c r="D15" s="20">
        <v>40</v>
      </c>
      <c r="E15" s="16">
        <v>15</v>
      </c>
      <c r="F15" s="16">
        <v>28</v>
      </c>
      <c r="G15" s="16">
        <v>6</v>
      </c>
      <c r="H15" s="16">
        <v>21</v>
      </c>
      <c r="I15" s="13">
        <v>0</v>
      </c>
      <c r="J15" s="16">
        <v>35</v>
      </c>
      <c r="K15" s="20">
        <v>35</v>
      </c>
      <c r="L15" s="20">
        <v>65</v>
      </c>
      <c r="M15" s="20">
        <v>70</v>
      </c>
      <c r="N15" s="20">
        <v>70</v>
      </c>
      <c r="O15" s="20">
        <v>70</v>
      </c>
      <c r="P15" s="20">
        <v>48</v>
      </c>
      <c r="Q15" s="17">
        <v>70</v>
      </c>
      <c r="R15" s="15">
        <f t="shared" si="0"/>
        <v>573</v>
      </c>
      <c r="S15" s="9">
        <v>13</v>
      </c>
      <c r="T15" s="9">
        <v>8</v>
      </c>
      <c r="U15" s="1"/>
    </row>
    <row r="16" spans="1:21" ht="15.75">
      <c r="A16" s="10" t="s">
        <v>24</v>
      </c>
      <c r="B16" s="11" t="s">
        <v>25</v>
      </c>
      <c r="C16" s="12">
        <v>0</v>
      </c>
      <c r="D16" s="16">
        <v>7</v>
      </c>
      <c r="E16" s="16">
        <v>10</v>
      </c>
      <c r="F16" s="13">
        <v>0</v>
      </c>
      <c r="G16" s="13">
        <v>0</v>
      </c>
      <c r="H16" s="16">
        <v>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22">
        <v>19</v>
      </c>
      <c r="R16" s="15">
        <f t="shared" si="0"/>
        <v>42</v>
      </c>
      <c r="S16" s="9">
        <v>4</v>
      </c>
      <c r="T16" s="18">
        <v>0</v>
      </c>
      <c r="U16" s="1"/>
    </row>
    <row r="17" spans="1:21" ht="15.75">
      <c r="A17" s="10" t="s">
        <v>26</v>
      </c>
      <c r="B17" s="11" t="s">
        <v>27</v>
      </c>
      <c r="C17" s="19">
        <v>70</v>
      </c>
      <c r="D17" s="16">
        <v>13</v>
      </c>
      <c r="E17" s="16">
        <v>15</v>
      </c>
      <c r="F17" s="16">
        <v>8</v>
      </c>
      <c r="G17" s="16">
        <v>35</v>
      </c>
      <c r="H17" s="16">
        <v>6</v>
      </c>
      <c r="I17" s="16">
        <v>21</v>
      </c>
      <c r="J17" s="13">
        <v>0</v>
      </c>
      <c r="K17" s="16">
        <v>13</v>
      </c>
      <c r="L17" s="13">
        <v>0</v>
      </c>
      <c r="M17" s="16">
        <v>14</v>
      </c>
      <c r="N17" s="13">
        <v>0</v>
      </c>
      <c r="O17" s="16">
        <v>10</v>
      </c>
      <c r="P17" s="16">
        <v>18</v>
      </c>
      <c r="Q17" s="14">
        <v>0</v>
      </c>
      <c r="R17" s="15">
        <f t="shared" si="0"/>
        <v>223</v>
      </c>
      <c r="S17" s="9">
        <v>11</v>
      </c>
      <c r="T17" s="18">
        <v>1</v>
      </c>
      <c r="U17" s="1"/>
    </row>
    <row r="18" spans="1:21" ht="15.75">
      <c r="A18" s="10" t="s">
        <v>28</v>
      </c>
      <c r="B18" s="11" t="s">
        <v>29</v>
      </c>
      <c r="C18" s="12">
        <v>0</v>
      </c>
      <c r="D18" s="16">
        <v>7</v>
      </c>
      <c r="E18" s="20">
        <v>35</v>
      </c>
      <c r="F18" s="20">
        <v>35</v>
      </c>
      <c r="G18" s="20">
        <v>35</v>
      </c>
      <c r="H18" s="20">
        <v>49</v>
      </c>
      <c r="I18" s="20">
        <v>49</v>
      </c>
      <c r="J18" s="20">
        <v>50</v>
      </c>
      <c r="K18" s="13">
        <v>0</v>
      </c>
      <c r="L18" s="20">
        <v>42</v>
      </c>
      <c r="M18" s="20">
        <v>47</v>
      </c>
      <c r="N18" s="20">
        <v>70</v>
      </c>
      <c r="O18" s="16">
        <v>35</v>
      </c>
      <c r="P18" s="20">
        <v>35</v>
      </c>
      <c r="Q18" s="22">
        <v>28</v>
      </c>
      <c r="R18" s="15">
        <f t="shared" si="0"/>
        <v>517</v>
      </c>
      <c r="S18" s="9">
        <v>13</v>
      </c>
      <c r="T18" s="18">
        <v>10</v>
      </c>
      <c r="U18" s="1"/>
    </row>
    <row r="19" spans="1:21" ht="15.75">
      <c r="A19" s="10" t="s">
        <v>30</v>
      </c>
      <c r="B19" s="11" t="s">
        <v>31</v>
      </c>
      <c r="C19" s="19">
        <v>45</v>
      </c>
      <c r="D19" s="13">
        <v>0</v>
      </c>
      <c r="E19" s="20">
        <v>42</v>
      </c>
      <c r="F19" s="20">
        <v>49</v>
      </c>
      <c r="G19" s="13">
        <v>0</v>
      </c>
      <c r="H19" s="20">
        <v>70</v>
      </c>
      <c r="I19" s="20">
        <v>53</v>
      </c>
      <c r="J19" s="20">
        <v>70</v>
      </c>
      <c r="K19" s="20">
        <v>70</v>
      </c>
      <c r="L19" s="16">
        <v>28</v>
      </c>
      <c r="M19" s="20">
        <v>53</v>
      </c>
      <c r="N19" s="20">
        <v>70</v>
      </c>
      <c r="O19" s="20">
        <v>70</v>
      </c>
      <c r="P19" s="16">
        <v>35</v>
      </c>
      <c r="Q19" s="17">
        <v>42</v>
      </c>
      <c r="R19" s="15">
        <f t="shared" si="0"/>
        <v>697</v>
      </c>
      <c r="S19" s="9">
        <v>13</v>
      </c>
      <c r="T19" s="18">
        <v>11</v>
      </c>
      <c r="U19" s="1"/>
    </row>
    <row r="20" spans="1:21" ht="15.75">
      <c r="A20" s="10" t="s">
        <v>32</v>
      </c>
      <c r="B20" s="11" t="s">
        <v>33</v>
      </c>
      <c r="C20" s="12">
        <v>0</v>
      </c>
      <c r="D20" s="20">
        <v>40</v>
      </c>
      <c r="E20" s="20">
        <v>50</v>
      </c>
      <c r="F20" s="20">
        <v>70</v>
      </c>
      <c r="G20" s="20">
        <v>70</v>
      </c>
      <c r="H20" s="20">
        <v>64</v>
      </c>
      <c r="I20" s="20">
        <v>49</v>
      </c>
      <c r="J20" s="20">
        <v>70</v>
      </c>
      <c r="K20" s="20">
        <v>70</v>
      </c>
      <c r="L20" s="20">
        <v>35</v>
      </c>
      <c r="M20" s="16">
        <v>17</v>
      </c>
      <c r="N20" s="16">
        <v>25</v>
      </c>
      <c r="O20" s="13">
        <v>0</v>
      </c>
      <c r="P20" s="16">
        <v>35</v>
      </c>
      <c r="Q20" s="17">
        <v>70</v>
      </c>
      <c r="R20" s="15">
        <f t="shared" si="0"/>
        <v>665</v>
      </c>
      <c r="S20" s="9">
        <v>13</v>
      </c>
      <c r="T20" s="18">
        <v>10</v>
      </c>
      <c r="U20" s="1"/>
    </row>
    <row r="21" spans="1:21" ht="15.75">
      <c r="A21" s="10" t="s">
        <v>2</v>
      </c>
      <c r="B21" s="11" t="s">
        <v>34</v>
      </c>
      <c r="C21" s="12">
        <v>0</v>
      </c>
      <c r="D21" s="20">
        <v>40</v>
      </c>
      <c r="E21" s="13">
        <v>0</v>
      </c>
      <c r="F21" s="16">
        <v>21</v>
      </c>
      <c r="G21" s="16">
        <v>29</v>
      </c>
      <c r="H21" s="13">
        <v>0</v>
      </c>
      <c r="I21" s="13">
        <v>0</v>
      </c>
      <c r="J21" s="13">
        <v>0</v>
      </c>
      <c r="K21" s="16">
        <v>30</v>
      </c>
      <c r="L21" s="16">
        <v>35</v>
      </c>
      <c r="M21" s="16">
        <v>37</v>
      </c>
      <c r="N21" s="13">
        <v>0</v>
      </c>
      <c r="O21" s="13">
        <v>0</v>
      </c>
      <c r="P21" s="16">
        <v>22</v>
      </c>
      <c r="Q21" s="17">
        <v>51</v>
      </c>
      <c r="R21" s="15">
        <f t="shared" si="0"/>
        <v>265</v>
      </c>
      <c r="S21" s="9">
        <v>8</v>
      </c>
      <c r="T21" s="18">
        <v>2</v>
      </c>
      <c r="U21" s="1"/>
    </row>
    <row r="22" spans="1:21" ht="16.5" thickBot="1">
      <c r="A22" s="23" t="s">
        <v>6</v>
      </c>
      <c r="B22" s="24" t="s">
        <v>35</v>
      </c>
      <c r="C22" s="25">
        <v>70</v>
      </c>
      <c r="D22" s="26">
        <v>70</v>
      </c>
      <c r="E22" s="26">
        <v>70</v>
      </c>
      <c r="F22" s="26">
        <v>70</v>
      </c>
      <c r="G22" s="26">
        <v>70</v>
      </c>
      <c r="H22" s="26">
        <v>64</v>
      </c>
      <c r="I22" s="26">
        <v>70</v>
      </c>
      <c r="J22" s="26">
        <v>70</v>
      </c>
      <c r="K22" s="26">
        <v>70</v>
      </c>
      <c r="L22" s="26">
        <v>70</v>
      </c>
      <c r="M22" s="26">
        <v>70</v>
      </c>
      <c r="N22" s="26">
        <v>70</v>
      </c>
      <c r="O22" s="26">
        <v>70</v>
      </c>
      <c r="P22" s="26">
        <v>70</v>
      </c>
      <c r="Q22" s="27">
        <v>70</v>
      </c>
      <c r="R22" s="28">
        <f t="shared" si="0"/>
        <v>1044</v>
      </c>
      <c r="S22" s="9">
        <v>15</v>
      </c>
      <c r="T22" s="9">
        <v>15</v>
      </c>
      <c r="U22" s="1"/>
    </row>
    <row r="23" spans="1:21" ht="16.5" thickBot="1">
      <c r="A23" s="29" t="s">
        <v>37</v>
      </c>
      <c r="B23" s="30"/>
      <c r="C23" s="24">
        <f>SUM(C2:C22)</f>
        <v>770</v>
      </c>
      <c r="D23" s="24">
        <f t="shared" ref="D23:R23" si="1">SUM(D2:D22)</f>
        <v>770</v>
      </c>
      <c r="E23" s="24">
        <f t="shared" si="1"/>
        <v>770</v>
      </c>
      <c r="F23" s="24">
        <f t="shared" si="1"/>
        <v>770</v>
      </c>
      <c r="G23" s="24">
        <f t="shared" si="1"/>
        <v>770</v>
      </c>
      <c r="H23" s="24">
        <f t="shared" si="1"/>
        <v>761</v>
      </c>
      <c r="I23" s="24">
        <f t="shared" si="1"/>
        <v>770</v>
      </c>
      <c r="J23" s="24">
        <f t="shared" si="1"/>
        <v>770</v>
      </c>
      <c r="K23" s="24">
        <f t="shared" si="1"/>
        <v>770</v>
      </c>
      <c r="L23" s="24">
        <f t="shared" si="1"/>
        <v>770</v>
      </c>
      <c r="M23" s="24">
        <f t="shared" si="1"/>
        <v>770</v>
      </c>
      <c r="N23" s="24">
        <f t="shared" si="1"/>
        <v>770</v>
      </c>
      <c r="O23" s="24">
        <f t="shared" si="1"/>
        <v>770</v>
      </c>
      <c r="P23" s="24">
        <f t="shared" si="1"/>
        <v>770</v>
      </c>
      <c r="Q23" s="24">
        <f t="shared" si="1"/>
        <v>770</v>
      </c>
      <c r="R23" s="30">
        <f t="shared" si="1"/>
        <v>11541</v>
      </c>
      <c r="S23" s="2"/>
      <c r="T23" s="2"/>
    </row>
    <row r="24" spans="1:21">
      <c r="H24" t="s">
        <v>52</v>
      </c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B2" sqref="B2"/>
    </sheetView>
  </sheetViews>
  <sheetFormatPr defaultRowHeight="15"/>
  <cols>
    <col min="1" max="1" width="9.28515625" bestFit="1" customWidth="1"/>
    <col min="2" max="2" width="12.28515625" bestFit="1" customWidth="1"/>
    <col min="3" max="3" width="11" bestFit="1" customWidth="1"/>
    <col min="4" max="4" width="7" bestFit="1" customWidth="1"/>
    <col min="7" max="7" width="7.140625" bestFit="1" customWidth="1"/>
    <col min="8" max="8" width="8.140625" bestFit="1" customWidth="1"/>
    <col min="9" max="9" width="7.5703125" bestFit="1" customWidth="1"/>
    <col min="10" max="10" width="5" bestFit="1" customWidth="1"/>
    <col min="13" max="13" width="10.7109375" bestFit="1" customWidth="1"/>
    <col min="14" max="14" width="10.140625" bestFit="1" customWidth="1"/>
    <col min="15" max="15" width="8.42578125" bestFit="1" customWidth="1"/>
    <col min="16" max="16" width="7.85546875" bestFit="1" customWidth="1"/>
    <col min="17" max="17" width="7.140625" bestFit="1" customWidth="1"/>
  </cols>
  <sheetData>
    <row r="1" spans="1:19" ht="16.5" thickBot="1">
      <c r="A1" s="2"/>
      <c r="B1" s="2"/>
      <c r="C1" s="2" t="s">
        <v>38</v>
      </c>
      <c r="D1" t="s">
        <v>41</v>
      </c>
      <c r="E1" s="2" t="s">
        <v>36</v>
      </c>
      <c r="F1" s="2" t="s">
        <v>39</v>
      </c>
      <c r="G1" s="2" t="s">
        <v>40</v>
      </c>
      <c r="H1" s="2" t="s">
        <v>42</v>
      </c>
      <c r="I1" s="2" t="s">
        <v>43</v>
      </c>
      <c r="J1" s="2" t="s">
        <v>66</v>
      </c>
      <c r="K1" s="2" t="s">
        <v>45</v>
      </c>
      <c r="L1" s="2" t="s">
        <v>46</v>
      </c>
      <c r="M1" s="2" t="s">
        <v>47</v>
      </c>
      <c r="N1" s="2" t="s">
        <v>48</v>
      </c>
      <c r="O1" s="2" t="s">
        <v>49</v>
      </c>
      <c r="P1" s="2" t="s">
        <v>50</v>
      </c>
      <c r="Q1" s="2" t="s">
        <v>51</v>
      </c>
      <c r="R1" s="2" t="s">
        <v>69</v>
      </c>
      <c r="S1" s="2"/>
    </row>
    <row r="2" spans="1:19" ht="15.75">
      <c r="A2" s="3" t="s">
        <v>0</v>
      </c>
      <c r="B2" s="4" t="s">
        <v>1</v>
      </c>
      <c r="C2" s="31">
        <v>1</v>
      </c>
      <c r="D2" s="32">
        <v>2</v>
      </c>
      <c r="E2" s="32">
        <v>1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>
        <v>2</v>
      </c>
      <c r="R2" s="57">
        <f>SUM(C2:Q2)</f>
        <v>6</v>
      </c>
    </row>
    <row r="3" spans="1:19" ht="15.75">
      <c r="A3" s="10" t="s">
        <v>2</v>
      </c>
      <c r="B3" s="11" t="s">
        <v>3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58">
        <f t="shared" ref="R3:R23" si="0">SUM(C3:Q3)</f>
        <v>0</v>
      </c>
    </row>
    <row r="4" spans="1:19" ht="15.75">
      <c r="A4" s="10" t="s">
        <v>55</v>
      </c>
      <c r="B4" s="11" t="s">
        <v>56</v>
      </c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58">
        <f t="shared" si="0"/>
        <v>0</v>
      </c>
    </row>
    <row r="5" spans="1:19" ht="15.75">
      <c r="A5" s="10" t="s">
        <v>6</v>
      </c>
      <c r="B5" s="11" t="s">
        <v>7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58">
        <f t="shared" si="0"/>
        <v>0</v>
      </c>
    </row>
    <row r="6" spans="1:19" ht="15.75">
      <c r="A6" s="10" t="s">
        <v>4</v>
      </c>
      <c r="B6" s="11" t="s">
        <v>8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58">
        <f t="shared" si="0"/>
        <v>0</v>
      </c>
    </row>
    <row r="7" spans="1:19" ht="15.75">
      <c r="A7" s="10" t="s">
        <v>9</v>
      </c>
      <c r="B7" s="11" t="s">
        <v>10</v>
      </c>
      <c r="C7" s="35"/>
      <c r="D7" s="36"/>
      <c r="E7" s="36">
        <v>1</v>
      </c>
      <c r="F7" s="36"/>
      <c r="G7" s="36"/>
      <c r="H7" s="36"/>
      <c r="I7" s="36"/>
      <c r="J7" s="36">
        <v>3</v>
      </c>
      <c r="K7" s="36"/>
      <c r="L7" s="36">
        <v>1</v>
      </c>
      <c r="M7" s="36"/>
      <c r="N7" s="36"/>
      <c r="O7" s="36"/>
      <c r="P7" s="36"/>
      <c r="Q7" s="37"/>
      <c r="R7" s="58">
        <f t="shared" si="0"/>
        <v>5</v>
      </c>
    </row>
    <row r="8" spans="1:19" ht="15.75">
      <c r="A8" s="10" t="s">
        <v>11</v>
      </c>
      <c r="B8" s="11" t="s">
        <v>12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  <c r="R8" s="58">
        <f t="shared" si="0"/>
        <v>0</v>
      </c>
    </row>
    <row r="9" spans="1:19" ht="15.75">
      <c r="A9" s="10" t="s">
        <v>0</v>
      </c>
      <c r="B9" s="11" t="s">
        <v>13</v>
      </c>
      <c r="C9" s="35"/>
      <c r="D9" s="36"/>
      <c r="E9" s="36"/>
      <c r="F9" s="36"/>
      <c r="G9" s="36"/>
      <c r="H9" s="36"/>
      <c r="I9" s="36">
        <v>2</v>
      </c>
      <c r="J9" s="36">
        <v>2</v>
      </c>
      <c r="K9" s="40"/>
      <c r="L9" s="36"/>
      <c r="M9" s="36">
        <v>1</v>
      </c>
      <c r="N9" s="36"/>
      <c r="O9" s="36">
        <v>1</v>
      </c>
      <c r="P9" s="36"/>
      <c r="Q9" s="37">
        <v>1</v>
      </c>
      <c r="R9" s="58">
        <f t="shared" si="0"/>
        <v>7</v>
      </c>
    </row>
    <row r="10" spans="1:19" ht="15.75">
      <c r="A10" s="10" t="s">
        <v>4</v>
      </c>
      <c r="B10" s="11" t="s">
        <v>16</v>
      </c>
      <c r="C10" s="35">
        <v>1</v>
      </c>
      <c r="D10" s="36"/>
      <c r="E10" s="36">
        <v>1</v>
      </c>
      <c r="F10" s="36"/>
      <c r="G10" s="36"/>
      <c r="H10" s="36"/>
      <c r="I10" s="36"/>
      <c r="J10" s="36"/>
      <c r="K10" s="36"/>
      <c r="L10" s="36"/>
      <c r="M10" s="36"/>
      <c r="N10" s="36"/>
      <c r="O10" s="36">
        <v>1</v>
      </c>
      <c r="P10" s="36"/>
      <c r="Q10" s="37">
        <v>3</v>
      </c>
      <c r="R10" s="58">
        <f t="shared" si="0"/>
        <v>6</v>
      </c>
    </row>
    <row r="11" spans="1:19" ht="15.75">
      <c r="A11" s="10" t="s">
        <v>17</v>
      </c>
      <c r="B11" s="11" t="s">
        <v>18</v>
      </c>
      <c r="C11" s="35"/>
      <c r="D11" s="36"/>
      <c r="E11" s="36"/>
      <c r="F11" s="36"/>
      <c r="G11" s="36"/>
      <c r="H11" s="36"/>
      <c r="I11" s="36"/>
      <c r="J11" s="36">
        <v>1</v>
      </c>
      <c r="K11" s="36"/>
      <c r="L11" s="36"/>
      <c r="M11" s="36"/>
      <c r="N11" s="36"/>
      <c r="O11" s="36">
        <v>1</v>
      </c>
      <c r="P11" s="36"/>
      <c r="Q11" s="37"/>
      <c r="R11" s="58">
        <f t="shared" si="0"/>
        <v>2</v>
      </c>
    </row>
    <row r="12" spans="1:19" ht="15.75">
      <c r="A12" s="10" t="s">
        <v>19</v>
      </c>
      <c r="B12" s="11" t="s">
        <v>20</v>
      </c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58">
        <f t="shared" si="0"/>
        <v>0</v>
      </c>
    </row>
    <row r="13" spans="1:19" ht="15.75">
      <c r="A13" s="10" t="s">
        <v>21</v>
      </c>
      <c r="B13" s="11" t="s">
        <v>22</v>
      </c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58">
        <f t="shared" si="0"/>
        <v>0</v>
      </c>
    </row>
    <row r="14" spans="1:19" ht="15.75">
      <c r="A14" s="10" t="s">
        <v>22</v>
      </c>
      <c r="B14" s="11" t="s">
        <v>23</v>
      </c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  <c r="R14" s="58">
        <f t="shared" si="0"/>
        <v>0</v>
      </c>
    </row>
    <row r="15" spans="1:19" ht="15.75">
      <c r="A15" s="10" t="s">
        <v>24</v>
      </c>
      <c r="B15" s="11" t="s">
        <v>25</v>
      </c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58">
        <f t="shared" si="0"/>
        <v>0</v>
      </c>
    </row>
    <row r="16" spans="1:19" ht="15.75">
      <c r="A16" s="10" t="s">
        <v>28</v>
      </c>
      <c r="B16" s="11" t="s">
        <v>29</v>
      </c>
      <c r="C16" s="35"/>
      <c r="D16" s="36"/>
      <c r="E16" s="36"/>
      <c r="F16" s="36"/>
      <c r="G16" s="36"/>
      <c r="H16" s="36"/>
      <c r="I16" s="36"/>
      <c r="J16" s="36">
        <v>1</v>
      </c>
      <c r="K16" s="36"/>
      <c r="L16" s="36"/>
      <c r="M16" s="36">
        <v>1</v>
      </c>
      <c r="N16" s="36"/>
      <c r="O16" s="36">
        <v>1</v>
      </c>
      <c r="P16" s="36"/>
      <c r="Q16" s="37">
        <v>1</v>
      </c>
      <c r="R16" s="58">
        <f t="shared" si="0"/>
        <v>4</v>
      </c>
    </row>
    <row r="17" spans="1:18" ht="15.75">
      <c r="A17" s="10" t="s">
        <v>30</v>
      </c>
      <c r="B17" s="11" t="s">
        <v>31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/>
      <c r="R17" s="58">
        <f t="shared" si="0"/>
        <v>0</v>
      </c>
    </row>
    <row r="18" spans="1:18" ht="15.75">
      <c r="A18" s="10" t="s">
        <v>32</v>
      </c>
      <c r="B18" s="11" t="s">
        <v>33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>
        <v>1</v>
      </c>
      <c r="N18" s="36"/>
      <c r="O18" s="36"/>
      <c r="P18" s="36"/>
      <c r="Q18" s="37"/>
      <c r="R18" s="58">
        <f t="shared" si="0"/>
        <v>1</v>
      </c>
    </row>
    <row r="19" spans="1:18" ht="15.75">
      <c r="A19" s="10" t="s">
        <v>2</v>
      </c>
      <c r="B19" s="11" t="s">
        <v>34</v>
      </c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  <c r="R19" s="58">
        <f t="shared" si="0"/>
        <v>0</v>
      </c>
    </row>
    <row r="20" spans="1:18" ht="15.75">
      <c r="A20" s="10" t="s">
        <v>58</v>
      </c>
      <c r="B20" s="11" t="s">
        <v>59</v>
      </c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58">
        <f t="shared" si="0"/>
        <v>0</v>
      </c>
    </row>
    <row r="21" spans="1:18" ht="15.75">
      <c r="A21" s="10" t="s">
        <v>60</v>
      </c>
      <c r="B21" s="11" t="s">
        <v>61</v>
      </c>
      <c r="C21" s="54"/>
      <c r="D21" s="55">
        <v>1</v>
      </c>
      <c r="E21" s="55"/>
      <c r="F21" s="55">
        <v>1</v>
      </c>
      <c r="G21" s="55"/>
      <c r="H21" s="55"/>
      <c r="I21" s="55">
        <v>1</v>
      </c>
      <c r="J21" s="55"/>
      <c r="K21" s="55"/>
      <c r="L21" s="55"/>
      <c r="M21" s="55"/>
      <c r="N21" s="55"/>
      <c r="O21" s="55">
        <v>1</v>
      </c>
      <c r="P21" s="55"/>
      <c r="Q21" s="56"/>
      <c r="R21" s="58">
        <f t="shared" si="0"/>
        <v>4</v>
      </c>
    </row>
    <row r="22" spans="1:18" ht="15.75">
      <c r="A22" s="10" t="s">
        <v>62</v>
      </c>
      <c r="B22" s="11" t="s">
        <v>63</v>
      </c>
      <c r="C22" s="54"/>
      <c r="D22" s="55"/>
      <c r="E22" s="55"/>
      <c r="F22" s="55"/>
      <c r="G22" s="55"/>
      <c r="H22" s="55"/>
      <c r="I22" s="55"/>
      <c r="J22" s="55">
        <v>1</v>
      </c>
      <c r="K22" s="55"/>
      <c r="L22" s="55"/>
      <c r="M22" s="55"/>
      <c r="N22" s="55"/>
      <c r="O22" s="55"/>
      <c r="P22" s="55"/>
      <c r="Q22" s="56"/>
      <c r="R22" s="58">
        <f t="shared" si="0"/>
        <v>1</v>
      </c>
    </row>
    <row r="23" spans="1:18" ht="16.5" thickBot="1">
      <c r="A23" s="23" t="s">
        <v>14</v>
      </c>
      <c r="B23" s="24" t="s">
        <v>57</v>
      </c>
      <c r="C23" s="42"/>
      <c r="D23" s="43">
        <v>1</v>
      </c>
      <c r="E23" s="43"/>
      <c r="F23" s="43"/>
      <c r="G23" s="43"/>
      <c r="H23" s="43"/>
      <c r="I23" s="43"/>
      <c r="J23" s="43">
        <v>1</v>
      </c>
      <c r="K23" s="43"/>
      <c r="L23" s="43"/>
      <c r="M23" s="43"/>
      <c r="N23" s="43"/>
      <c r="O23" s="43">
        <v>3</v>
      </c>
      <c r="P23" s="43">
        <v>1</v>
      </c>
      <c r="Q23" s="44"/>
      <c r="R23" s="59">
        <f t="shared" si="0"/>
        <v>6</v>
      </c>
    </row>
    <row r="24" spans="1:18" ht="16.5" thickBot="1">
      <c r="A24" s="29" t="s">
        <v>37</v>
      </c>
      <c r="B24" s="30"/>
      <c r="C24" s="46">
        <f>SUM(C2:C23)</f>
        <v>2</v>
      </c>
      <c r="D24" s="47">
        <f t="shared" ref="D24:Q24" si="1">SUM(D2:D23)</f>
        <v>4</v>
      </c>
      <c r="E24" s="47">
        <f t="shared" si="1"/>
        <v>3</v>
      </c>
      <c r="F24" s="47">
        <f t="shared" si="1"/>
        <v>1</v>
      </c>
      <c r="G24" s="47">
        <f t="shared" si="1"/>
        <v>0</v>
      </c>
      <c r="H24" s="47">
        <f t="shared" si="1"/>
        <v>0</v>
      </c>
      <c r="I24" s="47">
        <f>SUM(I2:I23)+I25</f>
        <v>4</v>
      </c>
      <c r="J24" s="47">
        <f t="shared" si="1"/>
        <v>9</v>
      </c>
      <c r="K24" s="47">
        <f>SUM(K2:K23)+K25</f>
        <v>1</v>
      </c>
      <c r="L24" s="47">
        <f t="shared" si="1"/>
        <v>1</v>
      </c>
      <c r="M24" s="47">
        <f t="shared" si="1"/>
        <v>3</v>
      </c>
      <c r="N24" s="47">
        <f t="shared" si="1"/>
        <v>0</v>
      </c>
      <c r="O24" s="47">
        <f t="shared" si="1"/>
        <v>8</v>
      </c>
      <c r="P24" s="47">
        <f t="shared" si="1"/>
        <v>1</v>
      </c>
      <c r="Q24" s="30">
        <f t="shared" si="1"/>
        <v>7</v>
      </c>
      <c r="R24" s="28">
        <f>SUM(R2:R23)+R25</f>
        <v>44</v>
      </c>
    </row>
    <row r="25" spans="1:18" ht="15.75">
      <c r="B25" s="60" t="s">
        <v>64</v>
      </c>
      <c r="I25">
        <f>1</f>
        <v>1</v>
      </c>
      <c r="K25">
        <v>1</v>
      </c>
      <c r="R25" s="60">
        <f>SUM(C25:Q25)</f>
        <v>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A9" sqref="A9:XFD9"/>
    </sheetView>
  </sheetViews>
  <sheetFormatPr defaultRowHeight="15"/>
  <cols>
    <col min="2" max="2" width="12.28515625" bestFit="1" customWidth="1"/>
    <col min="3" max="3" width="11" bestFit="1" customWidth="1"/>
    <col min="10" max="10" width="18.7109375" bestFit="1" customWidth="1"/>
    <col min="13" max="13" width="10.7109375" bestFit="1" customWidth="1"/>
    <col min="14" max="14" width="10.140625" bestFit="1" customWidth="1"/>
  </cols>
  <sheetData>
    <row r="1" spans="1:18" ht="16.5" thickBot="1">
      <c r="A1" s="2"/>
      <c r="B1" s="2"/>
      <c r="C1" s="2" t="s">
        <v>38</v>
      </c>
      <c r="D1" t="s">
        <v>41</v>
      </c>
      <c r="E1" s="2" t="s">
        <v>36</v>
      </c>
      <c r="F1" s="2" t="s">
        <v>39</v>
      </c>
      <c r="G1" s="2" t="s">
        <v>40</v>
      </c>
      <c r="H1" s="2" t="s">
        <v>42</v>
      </c>
      <c r="I1" s="2" t="s">
        <v>43</v>
      </c>
      <c r="J1" s="2" t="s">
        <v>44</v>
      </c>
      <c r="K1" s="2" t="s">
        <v>45</v>
      </c>
      <c r="L1" s="2" t="s">
        <v>46</v>
      </c>
      <c r="M1" s="2" t="s">
        <v>47</v>
      </c>
      <c r="N1" s="2" t="s">
        <v>48</v>
      </c>
      <c r="O1" s="2" t="s">
        <v>49</v>
      </c>
      <c r="P1" s="2" t="s">
        <v>50</v>
      </c>
      <c r="Q1" s="2" t="s">
        <v>51</v>
      </c>
      <c r="R1" s="2" t="s">
        <v>37</v>
      </c>
    </row>
    <row r="2" spans="1:18" ht="15.75">
      <c r="A2" s="3" t="s">
        <v>0</v>
      </c>
      <c r="B2" s="4" t="s">
        <v>1</v>
      </c>
      <c r="C2" s="31">
        <v>1</v>
      </c>
      <c r="D2" s="32">
        <v>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  <c r="R2" s="57">
        <f>SUM(C2:Q2)</f>
        <v>2</v>
      </c>
    </row>
    <row r="3" spans="1:18" ht="15.75">
      <c r="A3" s="10" t="s">
        <v>2</v>
      </c>
      <c r="B3" s="11" t="s">
        <v>3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58">
        <f t="shared" ref="R3:R23" si="0">SUM(C3:Q3)</f>
        <v>0</v>
      </c>
    </row>
    <row r="4" spans="1:18" ht="15.75">
      <c r="A4" s="10" t="s">
        <v>55</v>
      </c>
      <c r="B4" s="11" t="s">
        <v>56</v>
      </c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58">
        <f t="shared" si="0"/>
        <v>0</v>
      </c>
    </row>
    <row r="5" spans="1:18" ht="15.75">
      <c r="A5" s="10" t="s">
        <v>6</v>
      </c>
      <c r="B5" s="11" t="s">
        <v>7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58">
        <f t="shared" si="0"/>
        <v>0</v>
      </c>
    </row>
    <row r="6" spans="1:18" ht="15.75">
      <c r="A6" s="10" t="s">
        <v>4</v>
      </c>
      <c r="B6" s="11" t="s">
        <v>8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58">
        <f t="shared" si="0"/>
        <v>0</v>
      </c>
    </row>
    <row r="7" spans="1:18" ht="15.75">
      <c r="A7" s="10" t="s">
        <v>9</v>
      </c>
      <c r="B7" s="11" t="s">
        <v>10</v>
      </c>
      <c r="C7" s="35"/>
      <c r="D7" s="36"/>
      <c r="E7" s="36"/>
      <c r="F7" s="36"/>
      <c r="G7" s="36"/>
      <c r="H7" s="36"/>
      <c r="I7" s="36"/>
      <c r="J7" s="36">
        <v>1</v>
      </c>
      <c r="K7" s="36"/>
      <c r="L7" s="36"/>
      <c r="M7" s="36"/>
      <c r="N7" s="36"/>
      <c r="O7" s="36"/>
      <c r="P7" s="36"/>
      <c r="Q7" s="37"/>
      <c r="R7" s="58">
        <f t="shared" si="0"/>
        <v>1</v>
      </c>
    </row>
    <row r="8" spans="1:18" ht="15.75">
      <c r="A8" s="10" t="s">
        <v>11</v>
      </c>
      <c r="B8" s="11" t="s">
        <v>12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>
        <v>1</v>
      </c>
      <c r="N8" s="36"/>
      <c r="O8" s="36">
        <v>1</v>
      </c>
      <c r="P8" s="36"/>
      <c r="Q8" s="37">
        <v>1</v>
      </c>
      <c r="R8" s="58">
        <f t="shared" si="0"/>
        <v>3</v>
      </c>
    </row>
    <row r="9" spans="1:18" ht="15.75">
      <c r="A9" s="10" t="s">
        <v>0</v>
      </c>
      <c r="B9" s="11" t="s">
        <v>13</v>
      </c>
      <c r="C9" s="35"/>
      <c r="D9" s="36"/>
      <c r="E9" s="36">
        <v>1</v>
      </c>
      <c r="F9" s="36"/>
      <c r="G9" s="36"/>
      <c r="H9" s="36"/>
      <c r="I9" s="36">
        <v>1</v>
      </c>
      <c r="J9" s="36"/>
      <c r="K9" s="40"/>
      <c r="L9" s="36">
        <v>1</v>
      </c>
      <c r="M9" s="36">
        <v>1</v>
      </c>
      <c r="N9" s="36"/>
      <c r="O9" s="36"/>
      <c r="P9" s="36"/>
      <c r="Q9" s="37">
        <v>1</v>
      </c>
      <c r="R9" s="58">
        <f t="shared" si="0"/>
        <v>5</v>
      </c>
    </row>
    <row r="10" spans="1:18" ht="15.75">
      <c r="A10" s="10" t="s">
        <v>4</v>
      </c>
      <c r="B10" s="11" t="s">
        <v>16</v>
      </c>
      <c r="C10" s="35"/>
      <c r="D10" s="36">
        <v>1</v>
      </c>
      <c r="E10" s="36">
        <v>1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>
        <v>1</v>
      </c>
      <c r="R10" s="58">
        <f t="shared" si="0"/>
        <v>3</v>
      </c>
    </row>
    <row r="11" spans="1:18" ht="15.75">
      <c r="A11" s="10" t="s">
        <v>17</v>
      </c>
      <c r="B11" s="11" t="s">
        <v>18</v>
      </c>
      <c r="C11" s="35"/>
      <c r="D11" s="36"/>
      <c r="E11" s="36"/>
      <c r="F11" s="36"/>
      <c r="G11" s="36"/>
      <c r="H11" s="36"/>
      <c r="I11" s="36">
        <v>1</v>
      </c>
      <c r="J11" s="36">
        <v>3</v>
      </c>
      <c r="K11" s="36"/>
      <c r="L11" s="36"/>
      <c r="M11" s="36"/>
      <c r="N11" s="36"/>
      <c r="O11" s="36">
        <v>2</v>
      </c>
      <c r="P11" s="36"/>
      <c r="Q11" s="37">
        <v>1</v>
      </c>
      <c r="R11" s="58">
        <f t="shared" si="0"/>
        <v>7</v>
      </c>
    </row>
    <row r="12" spans="1:18" ht="15.75">
      <c r="A12" s="10" t="s">
        <v>19</v>
      </c>
      <c r="B12" s="11" t="s">
        <v>20</v>
      </c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58">
        <f t="shared" si="0"/>
        <v>0</v>
      </c>
    </row>
    <row r="13" spans="1:18" ht="15.75">
      <c r="A13" s="10" t="s">
        <v>21</v>
      </c>
      <c r="B13" s="11" t="s">
        <v>22</v>
      </c>
      <c r="C13" s="35"/>
      <c r="D13" s="36"/>
      <c r="E13" s="36"/>
      <c r="F13" s="36"/>
      <c r="G13" s="36"/>
      <c r="H13" s="36"/>
      <c r="I13" s="36"/>
      <c r="J13" s="36"/>
      <c r="K13" s="36">
        <v>1</v>
      </c>
      <c r="L13" s="36"/>
      <c r="M13" s="36"/>
      <c r="N13" s="36"/>
      <c r="O13" s="36"/>
      <c r="P13" s="36"/>
      <c r="Q13" s="37"/>
      <c r="R13" s="58">
        <f t="shared" si="0"/>
        <v>1</v>
      </c>
    </row>
    <row r="14" spans="1:18" ht="15.75">
      <c r="A14" s="10" t="s">
        <v>22</v>
      </c>
      <c r="B14" s="11" t="s">
        <v>23</v>
      </c>
      <c r="C14" s="35"/>
      <c r="D14" s="36">
        <v>2</v>
      </c>
      <c r="E14" s="36"/>
      <c r="F14" s="36"/>
      <c r="G14" s="36"/>
      <c r="H14" s="36"/>
      <c r="I14" s="36"/>
      <c r="J14" s="36">
        <v>3</v>
      </c>
      <c r="K14" s="36"/>
      <c r="L14" s="36"/>
      <c r="M14" s="36"/>
      <c r="N14" s="36"/>
      <c r="O14" s="36"/>
      <c r="P14" s="36"/>
      <c r="Q14" s="37">
        <v>2</v>
      </c>
      <c r="R14" s="58">
        <f t="shared" si="0"/>
        <v>7</v>
      </c>
    </row>
    <row r="15" spans="1:18" ht="15.75">
      <c r="A15" s="10" t="s">
        <v>24</v>
      </c>
      <c r="B15" s="11" t="s">
        <v>25</v>
      </c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58">
        <f t="shared" si="0"/>
        <v>0</v>
      </c>
    </row>
    <row r="16" spans="1:18" ht="15.75">
      <c r="A16" s="10" t="s">
        <v>28</v>
      </c>
      <c r="B16" s="11" t="s">
        <v>29</v>
      </c>
      <c r="C16" s="35"/>
      <c r="D16" s="36"/>
      <c r="E16" s="36"/>
      <c r="F16" s="36"/>
      <c r="G16" s="36"/>
      <c r="H16" s="36"/>
      <c r="I16" s="36"/>
      <c r="J16" s="36">
        <v>1</v>
      </c>
      <c r="K16" s="36"/>
      <c r="L16" s="36"/>
      <c r="M16" s="36"/>
      <c r="N16" s="36"/>
      <c r="O16" s="36"/>
      <c r="P16" s="36"/>
      <c r="Q16" s="37"/>
      <c r="R16" s="58">
        <f t="shared" si="0"/>
        <v>1</v>
      </c>
    </row>
    <row r="17" spans="1:18" ht="15.75">
      <c r="A17" s="10" t="s">
        <v>30</v>
      </c>
      <c r="B17" s="11" t="s">
        <v>31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>
        <v>2</v>
      </c>
      <c r="P17" s="36"/>
      <c r="Q17" s="37"/>
      <c r="R17" s="58">
        <f t="shared" si="0"/>
        <v>2</v>
      </c>
    </row>
    <row r="18" spans="1:18" ht="15.75">
      <c r="A18" s="10" t="s">
        <v>32</v>
      </c>
      <c r="B18" s="11" t="s">
        <v>33</v>
      </c>
      <c r="C18" s="35"/>
      <c r="D18" s="36"/>
      <c r="E18" s="36"/>
      <c r="F18" s="36"/>
      <c r="G18" s="36"/>
      <c r="H18" s="36"/>
      <c r="I18" s="36">
        <v>1</v>
      </c>
      <c r="J18" s="36"/>
      <c r="K18" s="36"/>
      <c r="L18" s="36"/>
      <c r="M18" s="36"/>
      <c r="N18" s="36"/>
      <c r="O18" s="36"/>
      <c r="P18" s="36"/>
      <c r="Q18" s="37"/>
      <c r="R18" s="58">
        <f t="shared" si="0"/>
        <v>1</v>
      </c>
    </row>
    <row r="19" spans="1:18" ht="15.75">
      <c r="A19" s="10" t="s">
        <v>2</v>
      </c>
      <c r="B19" s="11" t="s">
        <v>34</v>
      </c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  <c r="R19" s="58">
        <f t="shared" si="0"/>
        <v>0</v>
      </c>
    </row>
    <row r="20" spans="1:18" ht="15.75">
      <c r="A20" s="10" t="s">
        <v>58</v>
      </c>
      <c r="B20" s="11" t="s">
        <v>59</v>
      </c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58">
        <f t="shared" si="0"/>
        <v>0</v>
      </c>
    </row>
    <row r="21" spans="1:18" ht="15.75">
      <c r="A21" s="10" t="s">
        <v>60</v>
      </c>
      <c r="B21" s="11" t="s">
        <v>61</v>
      </c>
      <c r="C21" s="54"/>
      <c r="D21" s="55"/>
      <c r="E21" s="55"/>
      <c r="F21" s="55"/>
      <c r="G21" s="55"/>
      <c r="H21" s="55"/>
      <c r="I21" s="55">
        <v>1</v>
      </c>
      <c r="J21" s="55"/>
      <c r="K21" s="55"/>
      <c r="L21" s="55"/>
      <c r="M21" s="55"/>
      <c r="N21" s="55"/>
      <c r="O21" s="55">
        <v>2</v>
      </c>
      <c r="P21" s="55"/>
      <c r="Q21" s="56"/>
      <c r="R21" s="58">
        <f t="shared" si="0"/>
        <v>3</v>
      </c>
    </row>
    <row r="22" spans="1:18" ht="15.75">
      <c r="A22" s="10" t="s">
        <v>62</v>
      </c>
      <c r="B22" s="11" t="s">
        <v>63</v>
      </c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  <c r="R22" s="58">
        <f t="shared" si="0"/>
        <v>0</v>
      </c>
    </row>
    <row r="23" spans="1:18" ht="16.5" thickBot="1">
      <c r="A23" s="23" t="s">
        <v>14</v>
      </c>
      <c r="B23" s="24" t="s">
        <v>57</v>
      </c>
      <c r="C23" s="42">
        <v>1</v>
      </c>
      <c r="D23" s="43"/>
      <c r="E23" s="43">
        <v>1</v>
      </c>
      <c r="F23" s="43"/>
      <c r="G23" s="43"/>
      <c r="H23" s="43"/>
      <c r="I23" s="43"/>
      <c r="J23" s="43">
        <v>1</v>
      </c>
      <c r="K23" s="43"/>
      <c r="L23" s="43"/>
      <c r="M23" s="43"/>
      <c r="N23" s="43"/>
      <c r="O23" s="43"/>
      <c r="P23" s="43"/>
      <c r="Q23" s="44"/>
      <c r="R23" s="59">
        <f t="shared" si="0"/>
        <v>3</v>
      </c>
    </row>
    <row r="24" spans="1:18" ht="16.5" thickBot="1">
      <c r="A24" s="29" t="s">
        <v>37</v>
      </c>
      <c r="B24" s="30"/>
      <c r="C24" s="46">
        <f>SUM(C2:C23)</f>
        <v>2</v>
      </c>
      <c r="D24" s="47">
        <f t="shared" ref="D24:R24" si="1">SUM(D2:D23)</f>
        <v>4</v>
      </c>
      <c r="E24" s="47">
        <f t="shared" si="1"/>
        <v>3</v>
      </c>
      <c r="F24" s="47">
        <f t="shared" si="1"/>
        <v>0</v>
      </c>
      <c r="G24" s="47">
        <f t="shared" si="1"/>
        <v>0</v>
      </c>
      <c r="H24" s="47">
        <f t="shared" si="1"/>
        <v>0</v>
      </c>
      <c r="I24" s="47">
        <f>SUM(I2:I23)+I25</f>
        <v>5</v>
      </c>
      <c r="J24" s="47">
        <f t="shared" si="1"/>
        <v>9</v>
      </c>
      <c r="K24" s="47">
        <f t="shared" si="1"/>
        <v>1</v>
      </c>
      <c r="L24" s="47">
        <f t="shared" si="1"/>
        <v>1</v>
      </c>
      <c r="M24" s="47">
        <f t="shared" si="1"/>
        <v>2</v>
      </c>
      <c r="N24" s="47">
        <f t="shared" si="1"/>
        <v>0</v>
      </c>
      <c r="O24" s="47">
        <f t="shared" si="1"/>
        <v>7</v>
      </c>
      <c r="P24" s="47">
        <f t="shared" si="1"/>
        <v>0</v>
      </c>
      <c r="Q24" s="30">
        <f t="shared" si="1"/>
        <v>6</v>
      </c>
      <c r="R24" s="28">
        <f t="shared" si="1"/>
        <v>39</v>
      </c>
    </row>
    <row r="25" spans="1:18" ht="15.75">
      <c r="B25" s="60" t="s">
        <v>64</v>
      </c>
      <c r="I25">
        <v>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8"/>
  <sheetViews>
    <sheetView topLeftCell="C1" workbookViewId="0">
      <selection activeCell="T5" sqref="T5:T9"/>
    </sheetView>
  </sheetViews>
  <sheetFormatPr defaultRowHeight="15"/>
  <cols>
    <col min="2" max="2" width="12.28515625" bestFit="1" customWidth="1"/>
    <col min="3" max="3" width="11" bestFit="1" customWidth="1"/>
    <col min="10" max="10" width="18.7109375" bestFit="1" customWidth="1"/>
    <col min="13" max="13" width="10.7109375" bestFit="1" customWidth="1"/>
    <col min="14" max="14" width="10.140625" bestFit="1" customWidth="1"/>
  </cols>
  <sheetData>
    <row r="1" spans="1:20" ht="16.5" thickBot="1">
      <c r="A1" s="2"/>
      <c r="B1" s="2"/>
      <c r="C1" s="2" t="s">
        <v>38</v>
      </c>
      <c r="D1" t="s">
        <v>41</v>
      </c>
      <c r="E1" s="2" t="s">
        <v>36</v>
      </c>
      <c r="F1" s="2" t="s">
        <v>39</v>
      </c>
      <c r="G1" s="2" t="s">
        <v>40</v>
      </c>
      <c r="H1" s="2" t="s">
        <v>42</v>
      </c>
      <c r="I1" s="2" t="s">
        <v>43</v>
      </c>
      <c r="J1" s="2" t="s">
        <v>44</v>
      </c>
      <c r="K1" s="2" t="s">
        <v>45</v>
      </c>
      <c r="L1" s="2" t="s">
        <v>46</v>
      </c>
      <c r="M1" s="2" t="s">
        <v>47</v>
      </c>
      <c r="N1" s="2" t="s">
        <v>48</v>
      </c>
      <c r="O1" s="2" t="s">
        <v>49</v>
      </c>
      <c r="P1" s="2" t="s">
        <v>50</v>
      </c>
      <c r="Q1" s="2" t="s">
        <v>51</v>
      </c>
      <c r="R1" s="2" t="s">
        <v>37</v>
      </c>
      <c r="S1" s="2" t="s">
        <v>54</v>
      </c>
      <c r="T1" s="2" t="s">
        <v>53</v>
      </c>
    </row>
    <row r="2" spans="1:20" ht="15.75">
      <c r="A2" s="3" t="s">
        <v>0</v>
      </c>
      <c r="B2" s="4" t="s">
        <v>1</v>
      </c>
      <c r="C2" s="31">
        <v>65</v>
      </c>
      <c r="D2" s="32">
        <v>35</v>
      </c>
      <c r="E2" s="32">
        <v>70</v>
      </c>
      <c r="F2" s="32">
        <v>0</v>
      </c>
      <c r="G2" s="32">
        <v>0</v>
      </c>
      <c r="H2" s="32">
        <v>66</v>
      </c>
      <c r="I2" s="32">
        <v>0</v>
      </c>
      <c r="J2" s="32">
        <v>0</v>
      </c>
      <c r="K2" s="32">
        <v>0</v>
      </c>
      <c r="L2" s="32">
        <v>0</v>
      </c>
      <c r="M2" s="32">
        <v>0</v>
      </c>
      <c r="N2" s="32">
        <v>0</v>
      </c>
      <c r="O2" s="32">
        <v>0</v>
      </c>
      <c r="P2" s="32">
        <v>0</v>
      </c>
      <c r="Q2" s="33">
        <v>40</v>
      </c>
      <c r="R2" s="57">
        <f>SUM(C2:Q2)</f>
        <v>276</v>
      </c>
      <c r="S2" s="9">
        <v>5</v>
      </c>
      <c r="T2" s="9">
        <v>3</v>
      </c>
    </row>
    <row r="3" spans="1:20" ht="15.75">
      <c r="A3" s="10" t="s">
        <v>2</v>
      </c>
      <c r="B3" s="11" t="s">
        <v>3</v>
      </c>
      <c r="C3" s="35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7">
        <v>0</v>
      </c>
      <c r="R3" s="58">
        <f t="shared" ref="R3:R23" si="0">SUM(C3:Q3)</f>
        <v>0</v>
      </c>
      <c r="S3" s="9">
        <v>0</v>
      </c>
      <c r="T3" s="9">
        <v>0</v>
      </c>
    </row>
    <row r="4" spans="1:20" ht="15.75">
      <c r="A4" s="10" t="s">
        <v>55</v>
      </c>
      <c r="B4" s="11" t="s">
        <v>56</v>
      </c>
      <c r="C4" s="35">
        <v>70</v>
      </c>
      <c r="D4" s="36">
        <v>70</v>
      </c>
      <c r="E4" s="36">
        <v>70</v>
      </c>
      <c r="F4" s="36">
        <v>70</v>
      </c>
      <c r="G4" s="36">
        <v>70</v>
      </c>
      <c r="H4" s="36">
        <v>70</v>
      </c>
      <c r="I4" s="36">
        <v>70</v>
      </c>
      <c r="J4" s="36">
        <v>70</v>
      </c>
      <c r="K4" s="36">
        <v>70</v>
      </c>
      <c r="L4" s="36">
        <v>70</v>
      </c>
      <c r="M4" s="36">
        <v>70</v>
      </c>
      <c r="N4" s="36">
        <v>70</v>
      </c>
      <c r="O4" s="36">
        <v>70</v>
      </c>
      <c r="P4" s="36">
        <v>70</v>
      </c>
      <c r="Q4" s="37">
        <v>70</v>
      </c>
      <c r="R4" s="58">
        <f t="shared" si="0"/>
        <v>1050</v>
      </c>
      <c r="S4" s="9">
        <v>15</v>
      </c>
      <c r="T4" s="9">
        <v>15</v>
      </c>
    </row>
    <row r="5" spans="1:20" ht="15.75">
      <c r="A5" s="10" t="s">
        <v>6</v>
      </c>
      <c r="B5" s="11" t="s">
        <v>7</v>
      </c>
      <c r="C5" s="35">
        <v>70</v>
      </c>
      <c r="D5" s="36">
        <v>70</v>
      </c>
      <c r="E5" s="36">
        <v>70</v>
      </c>
      <c r="F5" s="36">
        <v>70</v>
      </c>
      <c r="G5" s="36">
        <v>63</v>
      </c>
      <c r="H5" s="36">
        <v>57</v>
      </c>
      <c r="I5" s="36">
        <v>70</v>
      </c>
      <c r="J5" s="36">
        <v>35</v>
      </c>
      <c r="K5" s="36">
        <v>0</v>
      </c>
      <c r="L5" s="36">
        <v>70</v>
      </c>
      <c r="M5" s="36">
        <v>50</v>
      </c>
      <c r="N5" s="36">
        <v>50</v>
      </c>
      <c r="O5" s="36">
        <v>70</v>
      </c>
      <c r="P5" s="36">
        <v>70</v>
      </c>
      <c r="Q5" s="37">
        <v>50</v>
      </c>
      <c r="R5" s="58">
        <f t="shared" si="0"/>
        <v>865</v>
      </c>
      <c r="S5" s="9">
        <v>14</v>
      </c>
      <c r="T5" s="9">
        <v>13</v>
      </c>
    </row>
    <row r="6" spans="1:20" ht="15.75">
      <c r="A6" s="10" t="s">
        <v>4</v>
      </c>
      <c r="B6" s="11" t="s">
        <v>8</v>
      </c>
      <c r="C6" s="35">
        <v>70</v>
      </c>
      <c r="D6" s="36">
        <v>70</v>
      </c>
      <c r="E6" s="36">
        <v>70</v>
      </c>
      <c r="F6" s="36">
        <v>70</v>
      </c>
      <c r="G6" s="36">
        <v>65</v>
      </c>
      <c r="H6" s="36">
        <v>70</v>
      </c>
      <c r="I6" s="36">
        <v>0</v>
      </c>
      <c r="J6" s="36">
        <v>70</v>
      </c>
      <c r="K6" s="36">
        <v>0</v>
      </c>
      <c r="L6" s="36">
        <v>70</v>
      </c>
      <c r="M6" s="36">
        <v>0</v>
      </c>
      <c r="N6" s="36">
        <v>0</v>
      </c>
      <c r="O6" s="36">
        <v>30</v>
      </c>
      <c r="P6" s="36">
        <v>0</v>
      </c>
      <c r="Q6" s="37">
        <v>50</v>
      </c>
      <c r="R6" s="58">
        <f t="shared" si="0"/>
        <v>635</v>
      </c>
      <c r="S6" s="9">
        <v>10</v>
      </c>
      <c r="T6" s="9">
        <v>9</v>
      </c>
    </row>
    <row r="7" spans="1:20" ht="15.75">
      <c r="A7" s="10" t="s">
        <v>9</v>
      </c>
      <c r="B7" s="11" t="s">
        <v>10</v>
      </c>
      <c r="C7" s="35">
        <v>0</v>
      </c>
      <c r="D7" s="36">
        <v>0</v>
      </c>
      <c r="E7" s="36">
        <v>35</v>
      </c>
      <c r="F7" s="36">
        <v>55</v>
      </c>
      <c r="G7" s="36">
        <v>35</v>
      </c>
      <c r="H7" s="36">
        <v>63</v>
      </c>
      <c r="I7" s="36">
        <v>0</v>
      </c>
      <c r="J7" s="36">
        <v>70</v>
      </c>
      <c r="K7" s="36">
        <v>53</v>
      </c>
      <c r="L7" s="36">
        <v>70</v>
      </c>
      <c r="M7" s="36">
        <v>20</v>
      </c>
      <c r="N7" s="36">
        <v>55</v>
      </c>
      <c r="O7" s="36">
        <v>0</v>
      </c>
      <c r="P7" s="36">
        <v>0</v>
      </c>
      <c r="Q7" s="37">
        <v>0</v>
      </c>
      <c r="R7" s="58">
        <f t="shared" si="0"/>
        <v>456</v>
      </c>
      <c r="S7" s="9">
        <v>9</v>
      </c>
      <c r="T7" s="9">
        <v>7</v>
      </c>
    </row>
    <row r="8" spans="1:20" ht="15.75">
      <c r="A8" s="10" t="s">
        <v>11</v>
      </c>
      <c r="B8" s="11" t="s">
        <v>12</v>
      </c>
      <c r="C8" s="35">
        <v>35</v>
      </c>
      <c r="D8" s="36">
        <v>35</v>
      </c>
      <c r="E8" s="36">
        <v>2</v>
      </c>
      <c r="F8" s="36">
        <v>0</v>
      </c>
      <c r="G8" s="36">
        <v>7</v>
      </c>
      <c r="H8" s="36">
        <v>4</v>
      </c>
      <c r="I8" s="36">
        <v>26</v>
      </c>
      <c r="J8" s="36">
        <v>27</v>
      </c>
      <c r="K8" s="36">
        <v>17</v>
      </c>
      <c r="L8" s="36">
        <v>0</v>
      </c>
      <c r="M8" s="36">
        <v>10</v>
      </c>
      <c r="N8" s="36">
        <v>35</v>
      </c>
      <c r="O8" s="36">
        <v>20</v>
      </c>
      <c r="P8" s="36">
        <v>58</v>
      </c>
      <c r="Q8" s="37">
        <v>40</v>
      </c>
      <c r="R8" s="58">
        <f t="shared" si="0"/>
        <v>316</v>
      </c>
      <c r="S8" s="9">
        <v>13</v>
      </c>
      <c r="T8" s="9">
        <v>2</v>
      </c>
    </row>
    <row r="9" spans="1:20" ht="15.75">
      <c r="A9" s="10" t="s">
        <v>0</v>
      </c>
      <c r="B9" s="11" t="s">
        <v>13</v>
      </c>
      <c r="C9" s="35">
        <v>0</v>
      </c>
      <c r="D9" s="36">
        <v>55</v>
      </c>
      <c r="E9" s="36">
        <v>70</v>
      </c>
      <c r="F9" s="36">
        <v>70</v>
      </c>
      <c r="G9" s="36">
        <v>70</v>
      </c>
      <c r="H9" s="36">
        <v>70</v>
      </c>
      <c r="I9" s="36">
        <v>70</v>
      </c>
      <c r="J9" s="36">
        <v>47</v>
      </c>
      <c r="K9" s="40">
        <v>70</v>
      </c>
      <c r="L9" s="36">
        <v>70</v>
      </c>
      <c r="M9" s="36">
        <v>70</v>
      </c>
      <c r="N9" s="36">
        <v>50</v>
      </c>
      <c r="O9" s="36">
        <v>70</v>
      </c>
      <c r="P9" s="36">
        <v>70</v>
      </c>
      <c r="Q9" s="37">
        <v>50</v>
      </c>
      <c r="R9" s="58">
        <f t="shared" si="0"/>
        <v>902</v>
      </c>
      <c r="S9" s="9">
        <v>14</v>
      </c>
      <c r="T9" s="9">
        <v>14</v>
      </c>
    </row>
    <row r="10" spans="1:20" ht="15.75">
      <c r="A10" s="10" t="s">
        <v>4</v>
      </c>
      <c r="B10" s="11" t="s">
        <v>16</v>
      </c>
      <c r="C10" s="35">
        <v>70</v>
      </c>
      <c r="D10" s="36">
        <v>70</v>
      </c>
      <c r="E10" s="36">
        <v>51</v>
      </c>
      <c r="F10" s="36">
        <v>64</v>
      </c>
      <c r="G10" s="36">
        <v>65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40</v>
      </c>
      <c r="O10" s="36">
        <v>40</v>
      </c>
      <c r="P10" s="36">
        <v>0</v>
      </c>
      <c r="Q10" s="37">
        <v>50</v>
      </c>
      <c r="R10" s="58">
        <f t="shared" si="0"/>
        <v>450</v>
      </c>
      <c r="S10" s="9">
        <v>8</v>
      </c>
      <c r="T10" s="9">
        <v>8</v>
      </c>
    </row>
    <row r="11" spans="1:20" ht="15.75">
      <c r="A11" s="10" t="s">
        <v>17</v>
      </c>
      <c r="B11" s="11" t="s">
        <v>18</v>
      </c>
      <c r="C11" s="35">
        <v>70</v>
      </c>
      <c r="D11" s="36">
        <v>70</v>
      </c>
      <c r="E11" s="36">
        <v>70</v>
      </c>
      <c r="F11" s="36">
        <v>70</v>
      </c>
      <c r="G11" s="36">
        <v>70</v>
      </c>
      <c r="H11" s="36">
        <v>70</v>
      </c>
      <c r="I11" s="36">
        <v>70</v>
      </c>
      <c r="J11" s="36">
        <v>70</v>
      </c>
      <c r="K11" s="36">
        <v>70</v>
      </c>
      <c r="L11" s="36">
        <v>70</v>
      </c>
      <c r="M11" s="36">
        <v>70</v>
      </c>
      <c r="N11" s="36">
        <v>70</v>
      </c>
      <c r="O11" s="36">
        <v>70</v>
      </c>
      <c r="P11" s="36">
        <v>70</v>
      </c>
      <c r="Q11" s="37">
        <v>50</v>
      </c>
      <c r="R11" s="58">
        <f t="shared" si="0"/>
        <v>1030</v>
      </c>
      <c r="S11" s="9">
        <v>15</v>
      </c>
      <c r="T11" s="9">
        <v>15</v>
      </c>
    </row>
    <row r="12" spans="1:20" ht="15.75">
      <c r="A12" s="10" t="s">
        <v>19</v>
      </c>
      <c r="B12" s="11" t="s">
        <v>20</v>
      </c>
      <c r="C12" s="35">
        <v>15</v>
      </c>
      <c r="D12" s="36">
        <v>35</v>
      </c>
      <c r="E12" s="36">
        <v>19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7">
        <v>0</v>
      </c>
      <c r="R12" s="58">
        <f t="shared" si="0"/>
        <v>69</v>
      </c>
      <c r="S12" s="9">
        <v>3</v>
      </c>
      <c r="T12" s="9">
        <v>1</v>
      </c>
    </row>
    <row r="13" spans="1:20" ht="15.75">
      <c r="A13" s="10" t="s">
        <v>21</v>
      </c>
      <c r="B13" s="11" t="s">
        <v>22</v>
      </c>
      <c r="C13" s="35">
        <v>0</v>
      </c>
      <c r="D13" s="36">
        <v>0</v>
      </c>
      <c r="E13" s="36">
        <v>35</v>
      </c>
      <c r="F13" s="36">
        <v>27</v>
      </c>
      <c r="G13" s="36">
        <v>5</v>
      </c>
      <c r="H13" s="36">
        <v>7</v>
      </c>
      <c r="I13" s="36">
        <v>0</v>
      </c>
      <c r="J13" s="36">
        <v>70</v>
      </c>
      <c r="K13" s="36">
        <v>62</v>
      </c>
      <c r="L13" s="36">
        <v>55</v>
      </c>
      <c r="M13" s="36">
        <v>70</v>
      </c>
      <c r="N13" s="36">
        <v>0</v>
      </c>
      <c r="O13" s="36">
        <v>70</v>
      </c>
      <c r="P13" s="36">
        <v>70</v>
      </c>
      <c r="Q13" s="37">
        <v>40</v>
      </c>
      <c r="R13" s="58">
        <f t="shared" si="0"/>
        <v>511</v>
      </c>
      <c r="S13" s="9">
        <v>11</v>
      </c>
      <c r="T13" s="9">
        <v>7</v>
      </c>
    </row>
    <row r="14" spans="1:20" ht="15.75">
      <c r="A14" s="10" t="s">
        <v>22</v>
      </c>
      <c r="B14" s="11" t="s">
        <v>23</v>
      </c>
      <c r="C14" s="35">
        <v>70</v>
      </c>
      <c r="D14" s="36">
        <v>70</v>
      </c>
      <c r="E14" s="36">
        <v>0</v>
      </c>
      <c r="F14" s="36">
        <v>70</v>
      </c>
      <c r="G14" s="36">
        <v>70</v>
      </c>
      <c r="H14" s="36">
        <v>70</v>
      </c>
      <c r="I14" s="36">
        <v>70</v>
      </c>
      <c r="J14" s="36">
        <v>70</v>
      </c>
      <c r="K14" s="36">
        <v>45</v>
      </c>
      <c r="L14" s="36">
        <v>70</v>
      </c>
      <c r="M14" s="36">
        <v>59</v>
      </c>
      <c r="N14" s="36">
        <v>55</v>
      </c>
      <c r="O14" s="36">
        <v>70</v>
      </c>
      <c r="P14" s="36">
        <v>0</v>
      </c>
      <c r="Q14" s="37">
        <v>50</v>
      </c>
      <c r="R14" s="58">
        <f t="shared" si="0"/>
        <v>839</v>
      </c>
      <c r="S14" s="9">
        <v>13</v>
      </c>
      <c r="T14" s="9">
        <v>13</v>
      </c>
    </row>
    <row r="15" spans="1:20" ht="15.75">
      <c r="A15" s="10" t="s">
        <v>24</v>
      </c>
      <c r="B15" s="11" t="s">
        <v>25</v>
      </c>
      <c r="C15" s="35">
        <v>0</v>
      </c>
      <c r="D15" s="36">
        <v>0</v>
      </c>
      <c r="E15" s="36">
        <v>16</v>
      </c>
      <c r="F15" s="36">
        <v>15</v>
      </c>
      <c r="G15" s="36">
        <v>0</v>
      </c>
      <c r="H15" s="36">
        <v>0</v>
      </c>
      <c r="I15" s="36">
        <v>0</v>
      </c>
      <c r="J15" s="36">
        <v>0</v>
      </c>
      <c r="K15" s="36">
        <v>25</v>
      </c>
      <c r="L15" s="36">
        <v>0</v>
      </c>
      <c r="M15" s="36">
        <v>0</v>
      </c>
      <c r="N15" s="36">
        <v>0</v>
      </c>
      <c r="O15" s="36">
        <v>0</v>
      </c>
      <c r="P15" s="36">
        <v>8</v>
      </c>
      <c r="Q15" s="37">
        <v>40</v>
      </c>
      <c r="R15" s="58">
        <f t="shared" si="0"/>
        <v>104</v>
      </c>
      <c r="S15" s="9">
        <v>5</v>
      </c>
      <c r="T15" s="9">
        <v>0</v>
      </c>
    </row>
    <row r="16" spans="1:20" ht="15.75">
      <c r="A16" s="10" t="s">
        <v>28</v>
      </c>
      <c r="B16" s="11" t="s">
        <v>29</v>
      </c>
      <c r="C16" s="35">
        <v>35</v>
      </c>
      <c r="D16" s="36">
        <v>18</v>
      </c>
      <c r="E16" s="36">
        <v>35</v>
      </c>
      <c r="F16" s="36">
        <v>43</v>
      </c>
      <c r="G16" s="36">
        <v>35</v>
      </c>
      <c r="H16" s="36">
        <v>25</v>
      </c>
      <c r="I16" s="36">
        <v>56</v>
      </c>
      <c r="J16" s="36">
        <v>35</v>
      </c>
      <c r="K16" s="36">
        <v>70</v>
      </c>
      <c r="L16" s="36">
        <v>35</v>
      </c>
      <c r="M16" s="36">
        <v>60</v>
      </c>
      <c r="N16" s="36">
        <v>40</v>
      </c>
      <c r="O16" s="36">
        <v>50</v>
      </c>
      <c r="P16" s="36">
        <v>70</v>
      </c>
      <c r="Q16" s="37">
        <v>40</v>
      </c>
      <c r="R16" s="58">
        <f t="shared" si="0"/>
        <v>647</v>
      </c>
      <c r="S16" s="9">
        <v>15</v>
      </c>
      <c r="T16" s="9">
        <v>10</v>
      </c>
    </row>
    <row r="17" spans="1:20" ht="15.75">
      <c r="A17" s="10" t="s">
        <v>30</v>
      </c>
      <c r="B17" s="11" t="s">
        <v>31</v>
      </c>
      <c r="C17" s="35">
        <v>45</v>
      </c>
      <c r="D17" s="36">
        <v>0</v>
      </c>
      <c r="E17" s="36">
        <v>54</v>
      </c>
      <c r="F17" s="36">
        <v>0</v>
      </c>
      <c r="G17" s="36">
        <v>0</v>
      </c>
      <c r="H17" s="36">
        <v>13</v>
      </c>
      <c r="I17" s="36">
        <v>44</v>
      </c>
      <c r="J17" s="36">
        <v>43</v>
      </c>
      <c r="K17" s="36">
        <v>70</v>
      </c>
      <c r="L17" s="36">
        <v>45</v>
      </c>
      <c r="M17" s="36">
        <v>70</v>
      </c>
      <c r="N17" s="36">
        <v>50</v>
      </c>
      <c r="O17" s="36">
        <v>70</v>
      </c>
      <c r="P17" s="36">
        <v>68</v>
      </c>
      <c r="Q17" s="37">
        <v>40</v>
      </c>
      <c r="R17" s="58">
        <f t="shared" si="0"/>
        <v>612</v>
      </c>
      <c r="S17" s="9">
        <v>12</v>
      </c>
      <c r="T17" s="9">
        <v>11</v>
      </c>
    </row>
    <row r="18" spans="1:20" ht="15.75">
      <c r="A18" s="10" t="s">
        <v>32</v>
      </c>
      <c r="B18" s="11" t="s">
        <v>33</v>
      </c>
      <c r="C18" s="35">
        <v>25</v>
      </c>
      <c r="D18" s="36">
        <v>15</v>
      </c>
      <c r="E18" s="36">
        <v>0</v>
      </c>
      <c r="F18" s="36">
        <v>0</v>
      </c>
      <c r="G18" s="36">
        <v>35</v>
      </c>
      <c r="H18" s="36">
        <v>0</v>
      </c>
      <c r="I18" s="36">
        <v>26</v>
      </c>
      <c r="J18" s="36">
        <v>35</v>
      </c>
      <c r="K18" s="36">
        <v>0</v>
      </c>
      <c r="L18" s="36">
        <v>25</v>
      </c>
      <c r="M18" s="36">
        <v>70</v>
      </c>
      <c r="N18" s="36">
        <v>50</v>
      </c>
      <c r="O18" s="36">
        <v>40</v>
      </c>
      <c r="P18" s="36">
        <v>62</v>
      </c>
      <c r="Q18" s="37">
        <v>40</v>
      </c>
      <c r="R18" s="58">
        <f t="shared" si="0"/>
        <v>423</v>
      </c>
      <c r="S18" s="9">
        <v>11</v>
      </c>
      <c r="T18" s="9">
        <v>5</v>
      </c>
    </row>
    <row r="19" spans="1:20" ht="15.75">
      <c r="A19" s="10" t="s">
        <v>2</v>
      </c>
      <c r="B19" s="11" t="s">
        <v>34</v>
      </c>
      <c r="C19" s="35">
        <v>55</v>
      </c>
      <c r="D19" s="36">
        <v>35</v>
      </c>
      <c r="E19" s="36">
        <v>0</v>
      </c>
      <c r="F19" s="36">
        <v>0</v>
      </c>
      <c r="G19" s="36">
        <v>35</v>
      </c>
      <c r="H19" s="36">
        <v>45</v>
      </c>
      <c r="I19" s="36">
        <v>44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7">
        <v>40</v>
      </c>
      <c r="R19" s="58">
        <f t="shared" si="0"/>
        <v>254</v>
      </c>
      <c r="S19" s="9">
        <v>6</v>
      </c>
      <c r="T19" s="9">
        <v>5</v>
      </c>
    </row>
    <row r="20" spans="1:20" ht="15.75">
      <c r="A20" s="10" t="s">
        <v>58</v>
      </c>
      <c r="B20" s="11" t="s">
        <v>59</v>
      </c>
      <c r="C20" s="54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6">
        <v>0</v>
      </c>
      <c r="R20" s="58">
        <f t="shared" si="0"/>
        <v>0</v>
      </c>
      <c r="S20" s="9">
        <v>0</v>
      </c>
      <c r="T20" s="9">
        <v>0</v>
      </c>
    </row>
    <row r="21" spans="1:20" ht="15.75">
      <c r="A21" s="10" t="s">
        <v>60</v>
      </c>
      <c r="B21" s="11" t="s">
        <v>61</v>
      </c>
      <c r="C21" s="54">
        <v>0</v>
      </c>
      <c r="D21" s="55">
        <v>70</v>
      </c>
      <c r="E21" s="55">
        <v>35</v>
      </c>
      <c r="F21" s="55">
        <v>70</v>
      </c>
      <c r="G21" s="55">
        <v>70</v>
      </c>
      <c r="H21" s="55">
        <v>70</v>
      </c>
      <c r="I21" s="55">
        <v>70</v>
      </c>
      <c r="J21" s="55">
        <v>35</v>
      </c>
      <c r="K21" s="55">
        <v>70</v>
      </c>
      <c r="L21" s="55">
        <v>70</v>
      </c>
      <c r="M21" s="55">
        <v>70</v>
      </c>
      <c r="N21" s="55">
        <v>50</v>
      </c>
      <c r="O21" s="55">
        <v>70</v>
      </c>
      <c r="P21" s="55">
        <v>70</v>
      </c>
      <c r="Q21" s="56">
        <v>40</v>
      </c>
      <c r="R21" s="58">
        <f t="shared" si="0"/>
        <v>860</v>
      </c>
      <c r="S21" s="9">
        <v>14</v>
      </c>
      <c r="T21" s="9">
        <v>14</v>
      </c>
    </row>
    <row r="22" spans="1:20" ht="15.75">
      <c r="A22" s="10" t="s">
        <v>62</v>
      </c>
      <c r="B22" s="11" t="s">
        <v>63</v>
      </c>
      <c r="C22" s="54">
        <v>5</v>
      </c>
      <c r="D22" s="55">
        <v>0</v>
      </c>
      <c r="E22" s="55">
        <v>0</v>
      </c>
      <c r="F22" s="55">
        <v>6</v>
      </c>
      <c r="G22" s="55">
        <v>5</v>
      </c>
      <c r="H22" s="55">
        <v>0</v>
      </c>
      <c r="I22" s="55">
        <v>66</v>
      </c>
      <c r="J22" s="55">
        <v>23</v>
      </c>
      <c r="K22" s="55">
        <v>35</v>
      </c>
      <c r="L22" s="55">
        <v>15</v>
      </c>
      <c r="M22" s="55">
        <v>11</v>
      </c>
      <c r="N22" s="55">
        <v>70</v>
      </c>
      <c r="O22" s="55">
        <v>0</v>
      </c>
      <c r="P22" s="55">
        <v>12</v>
      </c>
      <c r="Q22" s="56">
        <v>0</v>
      </c>
      <c r="R22" s="58">
        <f t="shared" si="0"/>
        <v>248</v>
      </c>
      <c r="S22" s="9">
        <v>11</v>
      </c>
      <c r="T22" s="9">
        <v>2</v>
      </c>
    </row>
    <row r="23" spans="1:20" ht="16.5" thickBot="1">
      <c r="A23" s="23" t="s">
        <v>14</v>
      </c>
      <c r="B23" s="24" t="s">
        <v>57</v>
      </c>
      <c r="C23" s="42">
        <v>70</v>
      </c>
      <c r="D23" s="43">
        <v>52</v>
      </c>
      <c r="E23" s="43">
        <v>68</v>
      </c>
      <c r="F23" s="43">
        <v>70</v>
      </c>
      <c r="G23" s="43">
        <v>70</v>
      </c>
      <c r="H23" s="43">
        <v>70</v>
      </c>
      <c r="I23" s="43">
        <v>70</v>
      </c>
      <c r="J23" s="43">
        <v>35</v>
      </c>
      <c r="K23" s="43">
        <v>70</v>
      </c>
      <c r="L23" s="43">
        <v>0</v>
      </c>
      <c r="M23" s="43">
        <v>70</v>
      </c>
      <c r="N23" s="43">
        <v>50</v>
      </c>
      <c r="O23" s="43">
        <v>30</v>
      </c>
      <c r="P23" s="43">
        <v>70</v>
      </c>
      <c r="Q23" s="44">
        <v>40</v>
      </c>
      <c r="R23" s="59">
        <f t="shared" si="0"/>
        <v>835</v>
      </c>
      <c r="S23" s="9">
        <v>14</v>
      </c>
      <c r="T23" s="9">
        <v>12</v>
      </c>
    </row>
    <row r="24" spans="1:20" ht="16.5" thickBot="1">
      <c r="A24" s="29" t="s">
        <v>37</v>
      </c>
      <c r="B24" s="30"/>
      <c r="C24" s="46">
        <f>SUM(C2:C23)</f>
        <v>770</v>
      </c>
      <c r="D24" s="47">
        <f t="shared" ref="D24:R24" si="1">SUM(D2:D23)</f>
        <v>770</v>
      </c>
      <c r="E24" s="47">
        <f t="shared" si="1"/>
        <v>770</v>
      </c>
      <c r="F24" s="47">
        <f t="shared" si="1"/>
        <v>770</v>
      </c>
      <c r="G24" s="47">
        <f t="shared" si="1"/>
        <v>770</v>
      </c>
      <c r="H24" s="47">
        <f t="shared" si="1"/>
        <v>770</v>
      </c>
      <c r="I24" s="47">
        <f>SUM(I2:I23)+I25+I26</f>
        <v>770</v>
      </c>
      <c r="J24" s="47">
        <f>SUM(J2:J23)+J27</f>
        <v>770</v>
      </c>
      <c r="K24" s="47">
        <f>SUM(K2:K23)+K25+K27</f>
        <v>770</v>
      </c>
      <c r="L24" s="47">
        <f>SUM(L2:L23)+L25</f>
        <v>770</v>
      </c>
      <c r="M24" s="47">
        <f t="shared" si="1"/>
        <v>770</v>
      </c>
      <c r="N24" s="47">
        <f>SUM(N2:N23)+N25</f>
        <v>770</v>
      </c>
      <c r="O24" s="47">
        <f t="shared" si="1"/>
        <v>770</v>
      </c>
      <c r="P24" s="47">
        <f>SUM(P2:P23)+P28</f>
        <v>770</v>
      </c>
      <c r="Q24" s="30">
        <f t="shared" si="1"/>
        <v>770</v>
      </c>
      <c r="R24" s="28">
        <f t="shared" si="1"/>
        <v>11382</v>
      </c>
    </row>
    <row r="25" spans="1:20" ht="15.75">
      <c r="B25" s="60" t="s">
        <v>64</v>
      </c>
      <c r="I25" s="9">
        <v>14</v>
      </c>
      <c r="K25" s="9">
        <v>35</v>
      </c>
      <c r="L25" s="9">
        <v>35</v>
      </c>
      <c r="N25" s="9">
        <v>35</v>
      </c>
    </row>
    <row r="26" spans="1:20" ht="15.75">
      <c r="B26" s="60" t="s">
        <v>65</v>
      </c>
      <c r="I26" s="9">
        <v>4</v>
      </c>
    </row>
    <row r="27" spans="1:20" ht="15.75">
      <c r="B27" s="60" t="s">
        <v>67</v>
      </c>
      <c r="J27">
        <v>35</v>
      </c>
      <c r="K27" s="9">
        <v>8</v>
      </c>
    </row>
    <row r="28" spans="1:20" ht="15.75">
      <c r="B28" s="60" t="s">
        <v>68</v>
      </c>
      <c r="P28">
        <v>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activeCell="L17" sqref="L17"/>
    </sheetView>
  </sheetViews>
  <sheetFormatPr defaultRowHeight="15"/>
  <cols>
    <col min="2" max="2" width="12.28515625" bestFit="1" customWidth="1"/>
    <col min="3" max="3" width="7" bestFit="1" customWidth="1"/>
    <col min="4" max="4" width="6.7109375" bestFit="1" customWidth="1"/>
    <col min="5" max="5" width="7.28515625" bestFit="1" customWidth="1"/>
    <col min="6" max="6" width="9.5703125" bestFit="1" customWidth="1"/>
    <col min="7" max="7" width="5" bestFit="1" customWidth="1"/>
    <col min="8" max="8" width="7" bestFit="1" customWidth="1"/>
    <col min="9" max="9" width="6.7109375" bestFit="1" customWidth="1"/>
    <col min="10" max="10" width="7.28515625" bestFit="1" customWidth="1"/>
    <col min="11" max="11" width="9.5703125" bestFit="1" customWidth="1"/>
    <col min="12" max="12" width="5" bestFit="1" customWidth="1"/>
    <col min="13" max="13" width="7" bestFit="1" customWidth="1"/>
    <col min="14" max="14" width="6.7109375" bestFit="1" customWidth="1"/>
    <col min="15" max="15" width="7.28515625" bestFit="1" customWidth="1"/>
    <col min="16" max="16" width="9.5703125" bestFit="1" customWidth="1"/>
    <col min="17" max="17" width="5" bestFit="1" customWidth="1"/>
    <col min="18" max="18" width="14.42578125" bestFit="1" customWidth="1"/>
  </cols>
  <sheetData>
    <row r="1" spans="1:19">
      <c r="A1" s="62" t="s">
        <v>77</v>
      </c>
      <c r="B1" s="63"/>
      <c r="C1" s="73" t="s">
        <v>71</v>
      </c>
      <c r="D1" s="69"/>
      <c r="E1" s="69"/>
      <c r="F1" s="69"/>
      <c r="G1" s="70"/>
      <c r="H1" s="73" t="s">
        <v>70</v>
      </c>
      <c r="I1" s="69"/>
      <c r="J1" s="69"/>
      <c r="K1" s="69"/>
      <c r="L1" s="75"/>
      <c r="M1" s="96" t="s">
        <v>75</v>
      </c>
      <c r="N1" s="97"/>
      <c r="O1" s="97"/>
      <c r="P1" s="97"/>
      <c r="Q1" s="97"/>
      <c r="R1" s="98"/>
      <c r="S1" s="61"/>
    </row>
    <row r="2" spans="1:19" ht="15.75" thickBot="1">
      <c r="A2" s="64"/>
      <c r="B2" s="65"/>
      <c r="C2" s="74" t="s">
        <v>54</v>
      </c>
      <c r="D2" s="71" t="s">
        <v>53</v>
      </c>
      <c r="E2" s="71" t="s">
        <v>72</v>
      </c>
      <c r="F2" s="71" t="s">
        <v>73</v>
      </c>
      <c r="G2" s="72" t="s">
        <v>74</v>
      </c>
      <c r="H2" s="74" t="s">
        <v>54</v>
      </c>
      <c r="I2" s="71" t="s">
        <v>53</v>
      </c>
      <c r="J2" s="71" t="s">
        <v>72</v>
      </c>
      <c r="K2" s="71" t="s">
        <v>73</v>
      </c>
      <c r="L2" s="76" t="s">
        <v>74</v>
      </c>
      <c r="M2" s="74" t="s">
        <v>54</v>
      </c>
      <c r="N2" s="71" t="s">
        <v>53</v>
      </c>
      <c r="O2" s="71" t="s">
        <v>72</v>
      </c>
      <c r="P2" s="71" t="s">
        <v>73</v>
      </c>
      <c r="Q2" s="71" t="s">
        <v>74</v>
      </c>
      <c r="R2" s="93" t="s">
        <v>78</v>
      </c>
      <c r="S2" s="61"/>
    </row>
    <row r="3" spans="1:19">
      <c r="A3" s="79" t="s">
        <v>0</v>
      </c>
      <c r="B3" s="80" t="s">
        <v>1</v>
      </c>
      <c r="C3" s="79">
        <v>15</v>
      </c>
      <c r="D3" s="68">
        <v>15</v>
      </c>
      <c r="E3" s="68">
        <v>952</v>
      </c>
      <c r="F3" s="68">
        <v>1</v>
      </c>
      <c r="G3" s="80">
        <v>0</v>
      </c>
      <c r="H3" s="79">
        <v>5</v>
      </c>
      <c r="I3" s="68">
        <v>3</v>
      </c>
      <c r="J3" s="68">
        <v>276</v>
      </c>
      <c r="K3" s="68">
        <v>2</v>
      </c>
      <c r="L3" s="77">
        <v>6</v>
      </c>
      <c r="M3" s="94">
        <f>C3+H3</f>
        <v>20</v>
      </c>
      <c r="N3" s="95">
        <f>D3+I3</f>
        <v>18</v>
      </c>
      <c r="O3" s="95">
        <f>E3+J3</f>
        <v>1228</v>
      </c>
      <c r="P3" s="95">
        <f>F3+K3</f>
        <v>3</v>
      </c>
      <c r="Q3" s="95">
        <f>G3+L3</f>
        <v>6</v>
      </c>
      <c r="R3" s="92">
        <f>P3+Q3</f>
        <v>9</v>
      </c>
      <c r="S3" s="61"/>
    </row>
    <row r="4" spans="1:19">
      <c r="A4" s="81" t="s">
        <v>2</v>
      </c>
      <c r="B4" s="82" t="s">
        <v>3</v>
      </c>
      <c r="C4" s="81">
        <v>0</v>
      </c>
      <c r="D4" s="66">
        <v>0</v>
      </c>
      <c r="E4" s="66">
        <v>0</v>
      </c>
      <c r="F4" s="66">
        <v>0</v>
      </c>
      <c r="G4" s="82">
        <v>0</v>
      </c>
      <c r="H4" s="81">
        <v>0</v>
      </c>
      <c r="I4" s="66">
        <v>0</v>
      </c>
      <c r="J4" s="66">
        <v>0</v>
      </c>
      <c r="K4" s="66">
        <v>0</v>
      </c>
      <c r="L4" s="78">
        <v>0</v>
      </c>
      <c r="M4" s="81">
        <f t="shared" ref="M4:M26" si="0">C4+H4</f>
        <v>0</v>
      </c>
      <c r="N4" s="66">
        <f t="shared" ref="N4:N26" si="1">D4+I4</f>
        <v>0</v>
      </c>
      <c r="O4" s="66">
        <f t="shared" ref="O4:O26" si="2">E4+J4</f>
        <v>0</v>
      </c>
      <c r="P4" s="66">
        <f t="shared" ref="P4:P26" si="3">F4+K4</f>
        <v>0</v>
      </c>
      <c r="Q4" s="66">
        <f t="shared" ref="Q4:Q26" si="4">G4+L4</f>
        <v>0</v>
      </c>
      <c r="R4" s="82">
        <f t="shared" ref="R4:R26" si="5">P4+Q4</f>
        <v>0</v>
      </c>
      <c r="S4" s="61"/>
    </row>
    <row r="5" spans="1:19">
      <c r="A5" s="81" t="s">
        <v>4</v>
      </c>
      <c r="B5" s="82" t="s">
        <v>5</v>
      </c>
      <c r="C5" s="81">
        <v>2</v>
      </c>
      <c r="D5" s="66">
        <v>0</v>
      </c>
      <c r="E5" s="66">
        <v>98</v>
      </c>
      <c r="F5" s="66">
        <v>0</v>
      </c>
      <c r="G5" s="82">
        <v>0</v>
      </c>
      <c r="H5" s="81">
        <v>0</v>
      </c>
      <c r="I5" s="66">
        <v>0</v>
      </c>
      <c r="J5" s="66">
        <v>0</v>
      </c>
      <c r="K5" s="66">
        <v>0</v>
      </c>
      <c r="L5" s="78">
        <v>0</v>
      </c>
      <c r="M5" s="81">
        <f t="shared" si="0"/>
        <v>2</v>
      </c>
      <c r="N5" s="66">
        <f t="shared" si="1"/>
        <v>0</v>
      </c>
      <c r="O5" s="66">
        <f t="shared" si="2"/>
        <v>98</v>
      </c>
      <c r="P5" s="66">
        <f t="shared" si="3"/>
        <v>0</v>
      </c>
      <c r="Q5" s="66">
        <f t="shared" si="4"/>
        <v>0</v>
      </c>
      <c r="R5" s="82">
        <f t="shared" si="5"/>
        <v>0</v>
      </c>
      <c r="S5" s="61"/>
    </row>
    <row r="6" spans="1:19">
      <c r="A6" s="81" t="s">
        <v>6</v>
      </c>
      <c r="B6" s="82" t="s">
        <v>7</v>
      </c>
      <c r="C6" s="81">
        <v>13</v>
      </c>
      <c r="D6" s="66">
        <v>13</v>
      </c>
      <c r="E6" s="66">
        <v>886</v>
      </c>
      <c r="F6" s="66">
        <v>0</v>
      </c>
      <c r="G6" s="82">
        <v>0</v>
      </c>
      <c r="H6" s="81">
        <v>14</v>
      </c>
      <c r="I6" s="66">
        <v>13</v>
      </c>
      <c r="J6" s="66">
        <v>865</v>
      </c>
      <c r="K6" s="66">
        <v>0</v>
      </c>
      <c r="L6" s="78">
        <v>0</v>
      </c>
      <c r="M6" s="81">
        <f t="shared" si="0"/>
        <v>27</v>
      </c>
      <c r="N6" s="66">
        <f t="shared" si="1"/>
        <v>26</v>
      </c>
      <c r="O6" s="66">
        <f t="shared" si="2"/>
        <v>1751</v>
      </c>
      <c r="P6" s="66">
        <f t="shared" si="3"/>
        <v>0</v>
      </c>
      <c r="Q6" s="66">
        <f t="shared" si="4"/>
        <v>0</v>
      </c>
      <c r="R6" s="82">
        <f t="shared" si="5"/>
        <v>0</v>
      </c>
      <c r="S6" s="61"/>
    </row>
    <row r="7" spans="1:19">
      <c r="A7" s="81" t="s">
        <v>4</v>
      </c>
      <c r="B7" s="82" t="s">
        <v>8</v>
      </c>
      <c r="C7" s="81">
        <v>12</v>
      </c>
      <c r="D7" s="66">
        <v>9</v>
      </c>
      <c r="E7" s="66">
        <v>616</v>
      </c>
      <c r="F7" s="66">
        <v>0</v>
      </c>
      <c r="G7" s="82">
        <v>0</v>
      </c>
      <c r="H7" s="81">
        <v>10</v>
      </c>
      <c r="I7" s="66">
        <v>9</v>
      </c>
      <c r="J7" s="66">
        <v>635</v>
      </c>
      <c r="K7" s="66">
        <v>0</v>
      </c>
      <c r="L7" s="78">
        <v>0</v>
      </c>
      <c r="M7" s="81">
        <f t="shared" si="0"/>
        <v>22</v>
      </c>
      <c r="N7" s="66">
        <f t="shared" si="1"/>
        <v>18</v>
      </c>
      <c r="O7" s="66">
        <f t="shared" si="2"/>
        <v>1251</v>
      </c>
      <c r="P7" s="66">
        <f t="shared" si="3"/>
        <v>0</v>
      </c>
      <c r="Q7" s="66">
        <f t="shared" si="4"/>
        <v>0</v>
      </c>
      <c r="R7" s="82">
        <f t="shared" si="5"/>
        <v>0</v>
      </c>
      <c r="S7" s="61"/>
    </row>
    <row r="8" spans="1:19">
      <c r="A8" s="81" t="s">
        <v>9</v>
      </c>
      <c r="B8" s="82" t="s">
        <v>10</v>
      </c>
      <c r="C8" s="81">
        <v>9</v>
      </c>
      <c r="D8" s="66">
        <v>7</v>
      </c>
      <c r="E8" s="66">
        <v>487</v>
      </c>
      <c r="F8" s="66">
        <v>0</v>
      </c>
      <c r="G8" s="82">
        <v>1</v>
      </c>
      <c r="H8" s="81">
        <v>9</v>
      </c>
      <c r="I8" s="66">
        <v>7</v>
      </c>
      <c r="J8" s="66">
        <v>456</v>
      </c>
      <c r="K8" s="66">
        <v>1</v>
      </c>
      <c r="L8" s="78">
        <v>5</v>
      </c>
      <c r="M8" s="81">
        <f t="shared" si="0"/>
        <v>18</v>
      </c>
      <c r="N8" s="66">
        <f t="shared" si="1"/>
        <v>14</v>
      </c>
      <c r="O8" s="66">
        <f t="shared" si="2"/>
        <v>943</v>
      </c>
      <c r="P8" s="66">
        <f t="shared" si="3"/>
        <v>1</v>
      </c>
      <c r="Q8" s="66">
        <f t="shared" si="4"/>
        <v>6</v>
      </c>
      <c r="R8" s="82">
        <f t="shared" si="5"/>
        <v>7</v>
      </c>
      <c r="S8" s="61"/>
    </row>
    <row r="9" spans="1:19">
      <c r="A9" s="81" t="s">
        <v>11</v>
      </c>
      <c r="B9" s="82" t="s">
        <v>12</v>
      </c>
      <c r="C9" s="81">
        <v>14</v>
      </c>
      <c r="D9" s="66">
        <v>1</v>
      </c>
      <c r="E9" s="66">
        <v>197</v>
      </c>
      <c r="F9" s="66">
        <v>0</v>
      </c>
      <c r="G9" s="82">
        <v>0</v>
      </c>
      <c r="H9" s="81">
        <v>13</v>
      </c>
      <c r="I9" s="66">
        <v>2</v>
      </c>
      <c r="J9" s="66">
        <v>316</v>
      </c>
      <c r="K9" s="66">
        <v>3</v>
      </c>
      <c r="L9" s="78">
        <v>0</v>
      </c>
      <c r="M9" s="81">
        <f t="shared" si="0"/>
        <v>27</v>
      </c>
      <c r="N9" s="66">
        <f t="shared" si="1"/>
        <v>3</v>
      </c>
      <c r="O9" s="66">
        <f t="shared" si="2"/>
        <v>513</v>
      </c>
      <c r="P9" s="66">
        <f t="shared" si="3"/>
        <v>3</v>
      </c>
      <c r="Q9" s="66">
        <f t="shared" si="4"/>
        <v>0</v>
      </c>
      <c r="R9" s="82">
        <f t="shared" si="5"/>
        <v>3</v>
      </c>
      <c r="S9" s="61"/>
    </row>
    <row r="10" spans="1:19">
      <c r="A10" s="81" t="s">
        <v>0</v>
      </c>
      <c r="B10" s="82" t="s">
        <v>13</v>
      </c>
      <c r="C10" s="81">
        <v>12</v>
      </c>
      <c r="D10" s="66">
        <v>12</v>
      </c>
      <c r="E10" s="66">
        <v>750</v>
      </c>
      <c r="F10" s="66">
        <v>10</v>
      </c>
      <c r="G10" s="82">
        <v>10</v>
      </c>
      <c r="H10" s="81">
        <v>14</v>
      </c>
      <c r="I10" s="66">
        <v>14</v>
      </c>
      <c r="J10" s="66">
        <v>902</v>
      </c>
      <c r="K10" s="66">
        <v>5</v>
      </c>
      <c r="L10" s="78">
        <v>7</v>
      </c>
      <c r="M10" s="81">
        <f t="shared" si="0"/>
        <v>26</v>
      </c>
      <c r="N10" s="66">
        <f t="shared" si="1"/>
        <v>26</v>
      </c>
      <c r="O10" s="66">
        <f t="shared" si="2"/>
        <v>1652</v>
      </c>
      <c r="P10" s="66">
        <f t="shared" si="3"/>
        <v>15</v>
      </c>
      <c r="Q10" s="66">
        <f t="shared" si="4"/>
        <v>17</v>
      </c>
      <c r="R10" s="82">
        <f t="shared" si="5"/>
        <v>32</v>
      </c>
      <c r="S10" s="61"/>
    </row>
    <row r="11" spans="1:19">
      <c r="A11" s="81" t="s">
        <v>14</v>
      </c>
      <c r="B11" s="82" t="s">
        <v>15</v>
      </c>
      <c r="C11" s="81">
        <v>14</v>
      </c>
      <c r="D11" s="66">
        <v>14</v>
      </c>
      <c r="E11" s="66">
        <v>880</v>
      </c>
      <c r="F11" s="66">
        <v>5</v>
      </c>
      <c r="G11" s="82">
        <v>21</v>
      </c>
      <c r="H11" s="81">
        <v>0</v>
      </c>
      <c r="I11" s="66">
        <v>0</v>
      </c>
      <c r="J11" s="66">
        <v>0</v>
      </c>
      <c r="K11" s="66">
        <v>0</v>
      </c>
      <c r="L11" s="78">
        <v>0</v>
      </c>
      <c r="M11" s="81">
        <f t="shared" si="0"/>
        <v>14</v>
      </c>
      <c r="N11" s="66">
        <f t="shared" si="1"/>
        <v>14</v>
      </c>
      <c r="O11" s="66">
        <f t="shared" si="2"/>
        <v>880</v>
      </c>
      <c r="P11" s="66">
        <f t="shared" si="3"/>
        <v>5</v>
      </c>
      <c r="Q11" s="66">
        <f t="shared" si="4"/>
        <v>21</v>
      </c>
      <c r="R11" s="82">
        <f t="shared" si="5"/>
        <v>26</v>
      </c>
      <c r="S11" s="61"/>
    </row>
    <row r="12" spans="1:19">
      <c r="A12" s="81" t="s">
        <v>4</v>
      </c>
      <c r="B12" s="82" t="s">
        <v>16</v>
      </c>
      <c r="C12" s="81">
        <v>14</v>
      </c>
      <c r="D12" s="66">
        <v>12</v>
      </c>
      <c r="E12" s="66">
        <v>778</v>
      </c>
      <c r="F12" s="66">
        <v>7</v>
      </c>
      <c r="G12" s="82">
        <v>3</v>
      </c>
      <c r="H12" s="81">
        <v>8</v>
      </c>
      <c r="I12" s="66">
        <v>8</v>
      </c>
      <c r="J12" s="66">
        <v>450</v>
      </c>
      <c r="K12" s="66">
        <v>3</v>
      </c>
      <c r="L12" s="78">
        <v>6</v>
      </c>
      <c r="M12" s="81">
        <f t="shared" si="0"/>
        <v>22</v>
      </c>
      <c r="N12" s="66">
        <f t="shared" si="1"/>
        <v>20</v>
      </c>
      <c r="O12" s="66">
        <f t="shared" si="2"/>
        <v>1228</v>
      </c>
      <c r="P12" s="66">
        <f t="shared" si="3"/>
        <v>10</v>
      </c>
      <c r="Q12" s="66">
        <f t="shared" si="4"/>
        <v>9</v>
      </c>
      <c r="R12" s="82">
        <f t="shared" si="5"/>
        <v>19</v>
      </c>
    </row>
    <row r="13" spans="1:19">
      <c r="A13" s="81" t="s">
        <v>17</v>
      </c>
      <c r="B13" s="82" t="s">
        <v>18</v>
      </c>
      <c r="C13" s="81">
        <v>10</v>
      </c>
      <c r="D13" s="66">
        <v>10</v>
      </c>
      <c r="E13" s="66">
        <v>691</v>
      </c>
      <c r="F13" s="66">
        <v>3</v>
      </c>
      <c r="G13" s="82">
        <v>1</v>
      </c>
      <c r="H13" s="81">
        <v>15</v>
      </c>
      <c r="I13" s="66">
        <v>15</v>
      </c>
      <c r="J13" s="66">
        <v>1030</v>
      </c>
      <c r="K13" s="66">
        <v>7</v>
      </c>
      <c r="L13" s="78">
        <v>2</v>
      </c>
      <c r="M13" s="81">
        <f t="shared" si="0"/>
        <v>25</v>
      </c>
      <c r="N13" s="66">
        <f t="shared" si="1"/>
        <v>25</v>
      </c>
      <c r="O13" s="66">
        <f t="shared" si="2"/>
        <v>1721</v>
      </c>
      <c r="P13" s="66">
        <f t="shared" si="3"/>
        <v>10</v>
      </c>
      <c r="Q13" s="66">
        <f t="shared" si="4"/>
        <v>3</v>
      </c>
      <c r="R13" s="82">
        <f t="shared" si="5"/>
        <v>13</v>
      </c>
    </row>
    <row r="14" spans="1:19">
      <c r="A14" s="81" t="s">
        <v>19</v>
      </c>
      <c r="B14" s="82" t="s">
        <v>20</v>
      </c>
      <c r="C14" s="81">
        <v>14</v>
      </c>
      <c r="D14" s="66">
        <v>4</v>
      </c>
      <c r="E14" s="66">
        <v>406</v>
      </c>
      <c r="F14" s="66">
        <v>1</v>
      </c>
      <c r="G14" s="82">
        <v>3</v>
      </c>
      <c r="H14" s="81">
        <v>3</v>
      </c>
      <c r="I14" s="66">
        <v>1</v>
      </c>
      <c r="J14" s="66">
        <v>69</v>
      </c>
      <c r="K14" s="66">
        <v>0</v>
      </c>
      <c r="L14" s="78">
        <v>0</v>
      </c>
      <c r="M14" s="81">
        <f t="shared" si="0"/>
        <v>17</v>
      </c>
      <c r="N14" s="66">
        <f t="shared" si="1"/>
        <v>5</v>
      </c>
      <c r="O14" s="66">
        <f t="shared" si="2"/>
        <v>475</v>
      </c>
      <c r="P14" s="66">
        <f t="shared" si="3"/>
        <v>1</v>
      </c>
      <c r="Q14" s="66">
        <f t="shared" si="4"/>
        <v>3</v>
      </c>
      <c r="R14" s="82">
        <f t="shared" si="5"/>
        <v>4</v>
      </c>
    </row>
    <row r="15" spans="1:19">
      <c r="A15" s="81" t="s">
        <v>21</v>
      </c>
      <c r="B15" s="82" t="s">
        <v>22</v>
      </c>
      <c r="C15" s="81">
        <v>14</v>
      </c>
      <c r="D15" s="66">
        <v>12</v>
      </c>
      <c r="E15" s="66">
        <v>774</v>
      </c>
      <c r="F15" s="66">
        <v>0</v>
      </c>
      <c r="G15" s="82">
        <v>0</v>
      </c>
      <c r="H15" s="81">
        <v>11</v>
      </c>
      <c r="I15" s="66">
        <v>7</v>
      </c>
      <c r="J15" s="66">
        <v>511</v>
      </c>
      <c r="K15" s="66">
        <v>1</v>
      </c>
      <c r="L15" s="78">
        <v>0</v>
      </c>
      <c r="M15" s="81">
        <f t="shared" si="0"/>
        <v>25</v>
      </c>
      <c r="N15" s="66">
        <f t="shared" si="1"/>
        <v>19</v>
      </c>
      <c r="O15" s="66">
        <f t="shared" si="2"/>
        <v>1285</v>
      </c>
      <c r="P15" s="66">
        <f t="shared" si="3"/>
        <v>1</v>
      </c>
      <c r="Q15" s="66">
        <f t="shared" si="4"/>
        <v>0</v>
      </c>
      <c r="R15" s="82">
        <f t="shared" si="5"/>
        <v>1</v>
      </c>
    </row>
    <row r="16" spans="1:19">
      <c r="A16" s="81" t="s">
        <v>22</v>
      </c>
      <c r="B16" s="82" t="s">
        <v>23</v>
      </c>
      <c r="C16" s="81">
        <v>13</v>
      </c>
      <c r="D16" s="66">
        <v>8</v>
      </c>
      <c r="E16" s="66">
        <v>573</v>
      </c>
      <c r="F16" s="66">
        <v>0</v>
      </c>
      <c r="G16" s="82">
        <v>0</v>
      </c>
      <c r="H16" s="81">
        <v>13</v>
      </c>
      <c r="I16" s="66">
        <v>13</v>
      </c>
      <c r="J16" s="66">
        <v>839</v>
      </c>
      <c r="K16" s="66">
        <v>7</v>
      </c>
      <c r="L16" s="78">
        <v>0</v>
      </c>
      <c r="M16" s="81">
        <f t="shared" si="0"/>
        <v>26</v>
      </c>
      <c r="N16" s="66">
        <f t="shared" si="1"/>
        <v>21</v>
      </c>
      <c r="O16" s="66">
        <f t="shared" si="2"/>
        <v>1412</v>
      </c>
      <c r="P16" s="66">
        <f t="shared" si="3"/>
        <v>7</v>
      </c>
      <c r="Q16" s="66">
        <f t="shared" si="4"/>
        <v>0</v>
      </c>
      <c r="R16" s="82">
        <f t="shared" si="5"/>
        <v>7</v>
      </c>
    </row>
    <row r="17" spans="1:19">
      <c r="A17" s="81" t="s">
        <v>24</v>
      </c>
      <c r="B17" s="82" t="s">
        <v>25</v>
      </c>
      <c r="C17" s="81">
        <v>4</v>
      </c>
      <c r="D17" s="66">
        <v>0</v>
      </c>
      <c r="E17" s="66">
        <v>42</v>
      </c>
      <c r="F17" s="66">
        <v>0</v>
      </c>
      <c r="G17" s="82">
        <v>0</v>
      </c>
      <c r="H17" s="81">
        <v>5</v>
      </c>
      <c r="I17" s="66">
        <v>0</v>
      </c>
      <c r="J17" s="66">
        <v>104</v>
      </c>
      <c r="K17" s="66">
        <v>0</v>
      </c>
      <c r="L17" s="78">
        <v>0</v>
      </c>
      <c r="M17" s="81">
        <f t="shared" si="0"/>
        <v>9</v>
      </c>
      <c r="N17" s="66">
        <f t="shared" si="1"/>
        <v>0</v>
      </c>
      <c r="O17" s="66">
        <f t="shared" si="2"/>
        <v>146</v>
      </c>
      <c r="P17" s="66">
        <f t="shared" si="3"/>
        <v>0</v>
      </c>
      <c r="Q17" s="66">
        <f t="shared" si="4"/>
        <v>0</v>
      </c>
      <c r="R17" s="82">
        <f t="shared" si="5"/>
        <v>0</v>
      </c>
    </row>
    <row r="18" spans="1:19">
      <c r="A18" s="81" t="s">
        <v>26</v>
      </c>
      <c r="B18" s="82" t="s">
        <v>27</v>
      </c>
      <c r="C18" s="81">
        <v>11</v>
      </c>
      <c r="D18" s="66">
        <v>1</v>
      </c>
      <c r="E18" s="66">
        <v>223</v>
      </c>
      <c r="F18" s="66">
        <v>2</v>
      </c>
      <c r="G18" s="82">
        <v>0</v>
      </c>
      <c r="H18" s="81">
        <v>0</v>
      </c>
      <c r="I18" s="66">
        <v>0</v>
      </c>
      <c r="J18" s="66">
        <v>0</v>
      </c>
      <c r="K18" s="66">
        <v>0</v>
      </c>
      <c r="L18" s="78">
        <v>0</v>
      </c>
      <c r="M18" s="81">
        <f t="shared" si="0"/>
        <v>11</v>
      </c>
      <c r="N18" s="66">
        <f t="shared" si="1"/>
        <v>1</v>
      </c>
      <c r="O18" s="66">
        <f t="shared" si="2"/>
        <v>223</v>
      </c>
      <c r="P18" s="66">
        <f t="shared" si="3"/>
        <v>2</v>
      </c>
      <c r="Q18" s="66">
        <f t="shared" si="4"/>
        <v>0</v>
      </c>
      <c r="R18" s="82">
        <f t="shared" si="5"/>
        <v>2</v>
      </c>
      <c r="S18" s="61"/>
    </row>
    <row r="19" spans="1:19">
      <c r="A19" s="81" t="s">
        <v>28</v>
      </c>
      <c r="B19" s="82" t="s">
        <v>29</v>
      </c>
      <c r="C19" s="81">
        <v>13</v>
      </c>
      <c r="D19" s="66">
        <v>10</v>
      </c>
      <c r="E19" s="66">
        <v>517</v>
      </c>
      <c r="F19" s="66">
        <v>2</v>
      </c>
      <c r="G19" s="82">
        <v>3</v>
      </c>
      <c r="H19" s="81">
        <v>15</v>
      </c>
      <c r="I19" s="66">
        <v>10</v>
      </c>
      <c r="J19" s="66">
        <v>647</v>
      </c>
      <c r="K19" s="66">
        <v>1</v>
      </c>
      <c r="L19" s="78">
        <v>4</v>
      </c>
      <c r="M19" s="81">
        <f t="shared" si="0"/>
        <v>28</v>
      </c>
      <c r="N19" s="66">
        <f t="shared" si="1"/>
        <v>20</v>
      </c>
      <c r="O19" s="66">
        <f t="shared" si="2"/>
        <v>1164</v>
      </c>
      <c r="P19" s="66">
        <f t="shared" si="3"/>
        <v>3</v>
      </c>
      <c r="Q19" s="66">
        <f t="shared" si="4"/>
        <v>7</v>
      </c>
      <c r="R19" s="82">
        <f t="shared" si="5"/>
        <v>10</v>
      </c>
      <c r="S19" s="61"/>
    </row>
    <row r="20" spans="1:19">
      <c r="A20" s="81" t="s">
        <v>30</v>
      </c>
      <c r="B20" s="82" t="s">
        <v>31</v>
      </c>
      <c r="C20" s="81">
        <v>13</v>
      </c>
      <c r="D20" s="66">
        <v>11</v>
      </c>
      <c r="E20" s="66">
        <v>697</v>
      </c>
      <c r="F20" s="66">
        <v>1</v>
      </c>
      <c r="G20" s="82">
        <v>0</v>
      </c>
      <c r="H20" s="81">
        <v>12</v>
      </c>
      <c r="I20" s="66">
        <v>11</v>
      </c>
      <c r="J20" s="66">
        <v>612</v>
      </c>
      <c r="K20" s="66">
        <v>2</v>
      </c>
      <c r="L20" s="78">
        <v>0</v>
      </c>
      <c r="M20" s="81">
        <f t="shared" si="0"/>
        <v>25</v>
      </c>
      <c r="N20" s="66">
        <f t="shared" si="1"/>
        <v>22</v>
      </c>
      <c r="O20" s="66">
        <f t="shared" si="2"/>
        <v>1309</v>
      </c>
      <c r="P20" s="66">
        <f t="shared" si="3"/>
        <v>3</v>
      </c>
      <c r="Q20" s="66">
        <f t="shared" si="4"/>
        <v>0</v>
      </c>
      <c r="R20" s="82">
        <f t="shared" si="5"/>
        <v>3</v>
      </c>
      <c r="S20" s="61"/>
    </row>
    <row r="21" spans="1:19">
      <c r="A21" s="81" t="s">
        <v>32</v>
      </c>
      <c r="B21" s="82" t="s">
        <v>33</v>
      </c>
      <c r="C21" s="81">
        <v>13</v>
      </c>
      <c r="D21" s="66">
        <v>10</v>
      </c>
      <c r="E21" s="66">
        <v>665</v>
      </c>
      <c r="F21" s="66">
        <v>0</v>
      </c>
      <c r="G21" s="82">
        <v>0</v>
      </c>
      <c r="H21" s="81">
        <v>11</v>
      </c>
      <c r="I21" s="66">
        <v>5</v>
      </c>
      <c r="J21" s="66">
        <v>423</v>
      </c>
      <c r="K21" s="66">
        <v>1</v>
      </c>
      <c r="L21" s="78">
        <v>1</v>
      </c>
      <c r="M21" s="81">
        <f t="shared" si="0"/>
        <v>24</v>
      </c>
      <c r="N21" s="66">
        <f t="shared" si="1"/>
        <v>15</v>
      </c>
      <c r="O21" s="66">
        <f t="shared" si="2"/>
        <v>1088</v>
      </c>
      <c r="P21" s="66">
        <f t="shared" si="3"/>
        <v>1</v>
      </c>
      <c r="Q21" s="66">
        <f t="shared" si="4"/>
        <v>1</v>
      </c>
      <c r="R21" s="82">
        <f t="shared" si="5"/>
        <v>2</v>
      </c>
      <c r="S21" s="61"/>
    </row>
    <row r="22" spans="1:19">
      <c r="A22" s="81" t="s">
        <v>2</v>
      </c>
      <c r="B22" s="82" t="s">
        <v>34</v>
      </c>
      <c r="C22" s="81">
        <v>8</v>
      </c>
      <c r="D22" s="66">
        <v>2</v>
      </c>
      <c r="E22" s="66">
        <v>265</v>
      </c>
      <c r="F22" s="66">
        <v>0</v>
      </c>
      <c r="G22" s="82">
        <v>1</v>
      </c>
      <c r="H22" s="81">
        <v>6</v>
      </c>
      <c r="I22" s="66">
        <v>5</v>
      </c>
      <c r="J22" s="66">
        <v>254</v>
      </c>
      <c r="K22" s="66">
        <v>0</v>
      </c>
      <c r="L22" s="78">
        <v>0</v>
      </c>
      <c r="M22" s="81">
        <f t="shared" si="0"/>
        <v>14</v>
      </c>
      <c r="N22" s="66">
        <f t="shared" si="1"/>
        <v>7</v>
      </c>
      <c r="O22" s="66">
        <f t="shared" si="2"/>
        <v>519</v>
      </c>
      <c r="P22" s="66">
        <f t="shared" si="3"/>
        <v>0</v>
      </c>
      <c r="Q22" s="66">
        <f t="shared" si="4"/>
        <v>1</v>
      </c>
      <c r="R22" s="82">
        <f t="shared" si="5"/>
        <v>1</v>
      </c>
      <c r="S22" s="61"/>
    </row>
    <row r="23" spans="1:19">
      <c r="A23" s="81" t="s">
        <v>6</v>
      </c>
      <c r="B23" s="82" t="s">
        <v>35</v>
      </c>
      <c r="C23" s="81">
        <v>15</v>
      </c>
      <c r="D23" s="66">
        <v>15</v>
      </c>
      <c r="E23" s="66">
        <v>1044</v>
      </c>
      <c r="F23" s="66">
        <v>15</v>
      </c>
      <c r="G23" s="82">
        <v>15</v>
      </c>
      <c r="H23" s="81">
        <v>0</v>
      </c>
      <c r="I23" s="66">
        <v>0</v>
      </c>
      <c r="J23" s="66">
        <v>0</v>
      </c>
      <c r="K23" s="66">
        <v>0</v>
      </c>
      <c r="L23" s="78">
        <v>0</v>
      </c>
      <c r="M23" s="81">
        <f t="shared" si="0"/>
        <v>15</v>
      </c>
      <c r="N23" s="66">
        <f t="shared" si="1"/>
        <v>15</v>
      </c>
      <c r="O23" s="66">
        <f t="shared" si="2"/>
        <v>1044</v>
      </c>
      <c r="P23" s="66">
        <f t="shared" si="3"/>
        <v>15</v>
      </c>
      <c r="Q23" s="66">
        <f t="shared" si="4"/>
        <v>15</v>
      </c>
      <c r="R23" s="82">
        <f t="shared" si="5"/>
        <v>30</v>
      </c>
      <c r="S23" s="61"/>
    </row>
    <row r="24" spans="1:19">
      <c r="A24" s="86" t="s">
        <v>55</v>
      </c>
      <c r="B24" s="87" t="s">
        <v>56</v>
      </c>
      <c r="C24" s="81">
        <v>0</v>
      </c>
      <c r="D24" s="66">
        <v>0</v>
      </c>
      <c r="E24" s="66">
        <v>0</v>
      </c>
      <c r="F24" s="66">
        <v>0</v>
      </c>
      <c r="G24" s="82">
        <v>0</v>
      </c>
      <c r="H24" s="81">
        <v>15</v>
      </c>
      <c r="I24" s="66">
        <v>15</v>
      </c>
      <c r="J24" s="66">
        <v>1050</v>
      </c>
      <c r="K24" s="66">
        <v>0</v>
      </c>
      <c r="L24" s="78">
        <v>0</v>
      </c>
      <c r="M24" s="81">
        <f t="shared" si="0"/>
        <v>15</v>
      </c>
      <c r="N24" s="66">
        <f t="shared" si="1"/>
        <v>15</v>
      </c>
      <c r="O24" s="66">
        <f t="shared" si="2"/>
        <v>1050</v>
      </c>
      <c r="P24" s="66">
        <f t="shared" si="3"/>
        <v>0</v>
      </c>
      <c r="Q24" s="66">
        <f t="shared" si="4"/>
        <v>0</v>
      </c>
      <c r="R24" s="82">
        <f t="shared" si="5"/>
        <v>0</v>
      </c>
      <c r="S24" s="61"/>
    </row>
    <row r="25" spans="1:19">
      <c r="A25" s="88" t="s">
        <v>60</v>
      </c>
      <c r="B25" s="89" t="s">
        <v>61</v>
      </c>
      <c r="C25" s="83">
        <v>0</v>
      </c>
      <c r="D25" s="67">
        <v>0</v>
      </c>
      <c r="E25" s="67">
        <v>0</v>
      </c>
      <c r="F25" s="66">
        <v>0</v>
      </c>
      <c r="G25" s="82">
        <v>0</v>
      </c>
      <c r="H25" s="81">
        <v>14</v>
      </c>
      <c r="I25" s="66">
        <v>14</v>
      </c>
      <c r="J25" s="66">
        <v>860</v>
      </c>
      <c r="K25" s="66">
        <v>3</v>
      </c>
      <c r="L25" s="78">
        <v>4</v>
      </c>
      <c r="M25" s="81">
        <f t="shared" si="0"/>
        <v>14</v>
      </c>
      <c r="N25" s="66">
        <f t="shared" si="1"/>
        <v>14</v>
      </c>
      <c r="O25" s="66">
        <f t="shared" si="2"/>
        <v>860</v>
      </c>
      <c r="P25" s="66">
        <f t="shared" si="3"/>
        <v>3</v>
      </c>
      <c r="Q25" s="66">
        <f t="shared" si="4"/>
        <v>4</v>
      </c>
      <c r="R25" s="82">
        <f t="shared" si="5"/>
        <v>7</v>
      </c>
    </row>
    <row r="26" spans="1:19" ht="15.75" thickBot="1">
      <c r="A26" s="90" t="s">
        <v>76</v>
      </c>
      <c r="B26" s="91" t="s">
        <v>57</v>
      </c>
      <c r="C26" s="84">
        <v>0</v>
      </c>
      <c r="D26" s="85">
        <v>0</v>
      </c>
      <c r="E26" s="85">
        <v>0</v>
      </c>
      <c r="F26" s="71">
        <v>0</v>
      </c>
      <c r="G26" s="72">
        <v>0</v>
      </c>
      <c r="H26" s="74">
        <v>14</v>
      </c>
      <c r="I26" s="71">
        <v>12</v>
      </c>
      <c r="J26" s="71">
        <v>835</v>
      </c>
      <c r="K26" s="71">
        <v>3</v>
      </c>
      <c r="L26" s="76">
        <v>6</v>
      </c>
      <c r="M26" s="74">
        <f t="shared" si="0"/>
        <v>14</v>
      </c>
      <c r="N26" s="71">
        <f t="shared" si="1"/>
        <v>12</v>
      </c>
      <c r="O26" s="71">
        <f t="shared" si="2"/>
        <v>835</v>
      </c>
      <c r="P26" s="71">
        <f t="shared" si="3"/>
        <v>3</v>
      </c>
      <c r="Q26" s="71">
        <f t="shared" si="4"/>
        <v>6</v>
      </c>
      <c r="R26" s="72">
        <f t="shared" si="5"/>
        <v>9</v>
      </c>
    </row>
  </sheetData>
  <mergeCells count="4">
    <mergeCell ref="A1:B2"/>
    <mergeCell ref="M1:R1"/>
    <mergeCell ref="C1:G1"/>
    <mergeCell ref="H1:L1"/>
  </mergeCells>
  <conditionalFormatting sqref="F3:F2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3:G26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:E26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3:J26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3:L26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3:K26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3:O26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P3:P26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3:Q26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R3:R26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Góly</vt:lpstr>
      <vt:lpstr>Asistence</vt:lpstr>
      <vt:lpstr>Minutáž</vt:lpstr>
      <vt:lpstr>G_jaro</vt:lpstr>
      <vt:lpstr>A_jaro</vt:lpstr>
      <vt:lpstr>M_jaro</vt:lpstr>
      <vt:lpstr>Celkem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Karlik</dc:creator>
  <cp:lastModifiedBy>Karlik</cp:lastModifiedBy>
  <cp:lastPrinted>2015-11-20T09:36:23Z</cp:lastPrinted>
  <dcterms:created xsi:type="dcterms:W3CDTF">2015-08-26T21:16:41Z</dcterms:created>
  <dcterms:modified xsi:type="dcterms:W3CDTF">2016-06-28T22:12:08Z</dcterms:modified>
</cp:coreProperties>
</file>